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odea\Downloads\"/>
    </mc:Choice>
  </mc:AlternateContent>
  <xr:revisionPtr revIDLastSave="0" documentId="8_{DFD79368-C2F2-401E-8DDD-D85D98BE45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ckground" sheetId="52" r:id="rId1"/>
    <sheet name="PremData" sheetId="44" r:id="rId2"/>
    <sheet name="UltData" sheetId="18" r:id="rId3"/>
    <sheet name="Figure13" sheetId="78" r:id="rId4"/>
    <sheet name="Figure14_19" sheetId="83" r:id="rId5"/>
    <sheet name="Figure20" sheetId="81" r:id="rId6"/>
    <sheet name="Figure23" sheetId="80" r:id="rId7"/>
    <sheet name="Figure24" sheetId="51" r:id="rId8"/>
    <sheet name="Table9" sheetId="45" r:id="rId9"/>
    <sheet name="Table10" sheetId="54" r:id="rId10"/>
    <sheet name="Table 11" sheetId="76" r:id="rId11"/>
    <sheet name="Table12_13" sheetId="2" r:id="rId12"/>
    <sheet name="Table14_15" sheetId="35" r:id="rId13"/>
    <sheet name="Figure26" sheetId="77" r:id="rId14"/>
    <sheet name="Figure27" sheetId="37" r:id="rId15"/>
    <sheet name="Table16" sheetId="9" r:id="rId16"/>
    <sheet name="Table17" sheetId="14" r:id="rId17"/>
    <sheet name="Table 19" sheetId="86" r:id="rId18"/>
    <sheet name="Figure28" sheetId="34" r:id="rId19"/>
    <sheet name="Figure29" sheetId="38" r:id="rId20"/>
    <sheet name="Misc1" sheetId="1" r:id="rId21"/>
    <sheet name="Misc2" sheetId="41" r:id="rId22"/>
    <sheet name="Misc3" sheetId="75" r:id="rId23"/>
    <sheet name="Misc4" sheetId="85" r:id="rId24"/>
    <sheet name="Misc5" sheetId="88" r:id="rId25"/>
    <sheet name="Misc6" sheetId="89" r:id="rId26"/>
    <sheet name="Figure30" sheetId="58" r:id="rId27"/>
    <sheet name="Table22" sheetId="65" r:id="rId28"/>
    <sheet name="Table23" sheetId="59" r:id="rId29"/>
    <sheet name="Figure32_33" sheetId="67" r:id="rId30"/>
    <sheet name="Figure34" sheetId="68" r:id="rId31"/>
    <sheet name="Table25_26" sheetId="70" r:id="rId32"/>
    <sheet name="Table27_28" sheetId="71" r:id="rId33"/>
    <sheet name="Misc7" sheetId="84" r:id="rId34"/>
    <sheet name="Figure35" sheetId="61" r:id="rId35"/>
    <sheet name="Figure36" sheetId="72" r:id="rId36"/>
    <sheet name="Figure37" sheetId="63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78" l="1"/>
  <c r="G21" i="78" l="1"/>
  <c r="G11" i="78"/>
  <c r="G10" i="78"/>
  <c r="G8" i="78"/>
  <c r="G7" i="78"/>
  <c r="G6" i="78"/>
  <c r="Q33" i="83" l="1"/>
  <c r="N33" i="83" l="1"/>
  <c r="I30" i="83"/>
  <c r="I28" i="83"/>
  <c r="Q27" i="83"/>
  <c r="P27" i="83"/>
  <c r="O27" i="83"/>
  <c r="N27" i="83"/>
  <c r="M27" i="83"/>
  <c r="L27" i="83"/>
  <c r="K27" i="83"/>
  <c r="J27" i="83"/>
  <c r="H27" i="83"/>
  <c r="G27" i="83"/>
  <c r="F27" i="83"/>
  <c r="E27" i="83"/>
  <c r="D27" i="83"/>
  <c r="C27" i="83"/>
  <c r="I27" i="83"/>
  <c r="Q105" i="71" l="1"/>
  <c r="P105" i="71"/>
  <c r="O105" i="71"/>
  <c r="N105" i="71"/>
  <c r="M105" i="71"/>
  <c r="L105" i="71"/>
  <c r="K105" i="71"/>
  <c r="J105" i="71"/>
  <c r="I105" i="71"/>
  <c r="H105" i="71"/>
  <c r="G105" i="71"/>
  <c r="F105" i="71"/>
  <c r="E105" i="71"/>
  <c r="D105" i="71"/>
  <c r="C105" i="71"/>
  <c r="Q104" i="71"/>
  <c r="P104" i="71"/>
  <c r="O104" i="71"/>
  <c r="N104" i="71"/>
  <c r="M104" i="71"/>
  <c r="L104" i="71"/>
  <c r="K104" i="71"/>
  <c r="J104" i="71"/>
  <c r="I104" i="71"/>
  <c r="H104" i="71"/>
  <c r="G104" i="71"/>
  <c r="F104" i="71"/>
  <c r="E104" i="71"/>
  <c r="D104" i="71"/>
  <c r="C104" i="71"/>
  <c r="Q103" i="71"/>
  <c r="P103" i="71"/>
  <c r="O103" i="71"/>
  <c r="N103" i="71"/>
  <c r="M103" i="71"/>
  <c r="L103" i="71"/>
  <c r="K103" i="71"/>
  <c r="J103" i="71"/>
  <c r="I103" i="71"/>
  <c r="H103" i="71"/>
  <c r="G103" i="71"/>
  <c r="F103" i="71"/>
  <c r="E103" i="71"/>
  <c r="D103" i="71"/>
  <c r="C103" i="71"/>
  <c r="Q102" i="71"/>
  <c r="P102" i="71"/>
  <c r="O102" i="71"/>
  <c r="N102" i="71"/>
  <c r="M102" i="71"/>
  <c r="L102" i="71"/>
  <c r="K102" i="71"/>
  <c r="J102" i="71"/>
  <c r="I102" i="71"/>
  <c r="H102" i="71"/>
  <c r="G102" i="71"/>
  <c r="F102" i="71"/>
  <c r="E102" i="71"/>
  <c r="D102" i="71"/>
  <c r="C102" i="71"/>
  <c r="Q101" i="71"/>
  <c r="P101" i="71"/>
  <c r="O101" i="71"/>
  <c r="N101" i="71"/>
  <c r="M101" i="71"/>
  <c r="L101" i="71"/>
  <c r="K101" i="71"/>
  <c r="J101" i="71"/>
  <c r="I101" i="71"/>
  <c r="H101" i="71"/>
  <c r="G101" i="71"/>
  <c r="F101" i="71"/>
  <c r="E101" i="71"/>
  <c r="D101" i="71"/>
  <c r="C101" i="71"/>
  <c r="Q100" i="71"/>
  <c r="P100" i="71"/>
  <c r="O100" i="71"/>
  <c r="N100" i="71"/>
  <c r="M100" i="71"/>
  <c r="L100" i="71"/>
  <c r="K100" i="71"/>
  <c r="J100" i="71"/>
  <c r="I100" i="71"/>
  <c r="H100" i="71"/>
  <c r="G100" i="71"/>
  <c r="F100" i="71"/>
  <c r="E100" i="71"/>
  <c r="D100" i="71"/>
  <c r="C100" i="71"/>
  <c r="Q99" i="71"/>
  <c r="P99" i="71"/>
  <c r="O99" i="71"/>
  <c r="N99" i="71"/>
  <c r="M99" i="71"/>
  <c r="L99" i="71"/>
  <c r="K99" i="71"/>
  <c r="J99" i="71"/>
  <c r="I99" i="71"/>
  <c r="H99" i="71"/>
  <c r="G99" i="71"/>
  <c r="F99" i="71"/>
  <c r="E99" i="71"/>
  <c r="D99" i="71"/>
  <c r="C99" i="71"/>
  <c r="Q98" i="71"/>
  <c r="P98" i="71"/>
  <c r="O98" i="71"/>
  <c r="N98" i="71"/>
  <c r="M98" i="71"/>
  <c r="L98" i="71"/>
  <c r="K98" i="71"/>
  <c r="J98" i="71"/>
  <c r="I98" i="71"/>
  <c r="H98" i="71"/>
  <c r="G98" i="71"/>
  <c r="F98" i="71"/>
  <c r="E98" i="71"/>
  <c r="D98" i="71"/>
  <c r="C98" i="71"/>
  <c r="Q97" i="71"/>
  <c r="P97" i="71"/>
  <c r="O97" i="71"/>
  <c r="N97" i="71"/>
  <c r="M97" i="71"/>
  <c r="L97" i="71"/>
  <c r="K97" i="71"/>
  <c r="J97" i="71"/>
  <c r="I97" i="71"/>
  <c r="H97" i="71"/>
  <c r="G97" i="71"/>
  <c r="F97" i="71"/>
  <c r="E97" i="71"/>
  <c r="D97" i="71"/>
  <c r="C97" i="71"/>
  <c r="Q96" i="71"/>
  <c r="P96" i="71"/>
  <c r="O96" i="71"/>
  <c r="N96" i="71"/>
  <c r="M96" i="71"/>
  <c r="L96" i="71"/>
  <c r="K96" i="71"/>
  <c r="J96" i="71"/>
  <c r="I96" i="71"/>
  <c r="H96" i="71"/>
  <c r="G96" i="71"/>
  <c r="F96" i="71"/>
  <c r="E96" i="71"/>
  <c r="D96" i="71"/>
  <c r="C96" i="71"/>
  <c r="Q95" i="71"/>
  <c r="P95" i="71"/>
  <c r="O95" i="71"/>
  <c r="N95" i="71"/>
  <c r="M95" i="71"/>
  <c r="L95" i="71"/>
  <c r="K95" i="71"/>
  <c r="J95" i="71"/>
  <c r="I95" i="71"/>
  <c r="H95" i="71"/>
  <c r="G95" i="71"/>
  <c r="F95" i="71"/>
  <c r="E95" i="71"/>
  <c r="D95" i="71"/>
  <c r="C95" i="71"/>
  <c r="Q94" i="71"/>
  <c r="P94" i="71"/>
  <c r="O94" i="71"/>
  <c r="N94" i="71"/>
  <c r="M94" i="71"/>
  <c r="L94" i="71"/>
  <c r="K94" i="71"/>
  <c r="J94" i="71"/>
  <c r="I94" i="71"/>
  <c r="H94" i="71"/>
  <c r="G94" i="71"/>
  <c r="F94" i="71"/>
  <c r="E94" i="71"/>
  <c r="D94" i="71"/>
  <c r="C94" i="71"/>
  <c r="Q93" i="71"/>
  <c r="P93" i="71"/>
  <c r="O93" i="71"/>
  <c r="N93" i="71"/>
  <c r="M93" i="71"/>
  <c r="L93" i="71"/>
  <c r="K93" i="71"/>
  <c r="J93" i="71"/>
  <c r="I93" i="71"/>
  <c r="H93" i="71"/>
  <c r="G93" i="71"/>
  <c r="F93" i="71"/>
  <c r="E93" i="71"/>
  <c r="D93" i="71"/>
  <c r="C93" i="71"/>
  <c r="Q92" i="71"/>
  <c r="P92" i="71"/>
  <c r="O92" i="71"/>
  <c r="N92" i="71"/>
  <c r="M92" i="71"/>
  <c r="L92" i="71"/>
  <c r="K92" i="71"/>
  <c r="J92" i="71"/>
  <c r="I92" i="71"/>
  <c r="H92" i="71"/>
  <c r="G92" i="71"/>
  <c r="F92" i="71"/>
  <c r="E92" i="71"/>
  <c r="D92" i="71"/>
  <c r="C92" i="71"/>
  <c r="Q91" i="71"/>
  <c r="P91" i="71"/>
  <c r="O91" i="71"/>
  <c r="N91" i="71"/>
  <c r="M91" i="71"/>
  <c r="L91" i="71"/>
  <c r="K91" i="71"/>
  <c r="J91" i="71"/>
  <c r="I91" i="71"/>
  <c r="H91" i="71"/>
  <c r="G91" i="71"/>
  <c r="F91" i="71"/>
  <c r="E91" i="71"/>
  <c r="D91" i="71"/>
  <c r="C91" i="71"/>
  <c r="Q46" i="83" l="1"/>
  <c r="P46" i="83"/>
  <c r="O46" i="83"/>
  <c r="N46" i="83"/>
  <c r="M46" i="83"/>
  <c r="L46" i="83"/>
  <c r="K46" i="83"/>
  <c r="J46" i="83"/>
  <c r="I46" i="83"/>
  <c r="H46" i="83"/>
  <c r="G46" i="83"/>
  <c r="F46" i="83"/>
  <c r="E46" i="83"/>
  <c r="D46" i="83"/>
  <c r="Q45" i="83"/>
  <c r="P45" i="83"/>
  <c r="O45" i="83"/>
  <c r="N45" i="83"/>
  <c r="M45" i="83"/>
  <c r="L45" i="83"/>
  <c r="K45" i="83"/>
  <c r="J45" i="83"/>
  <c r="I45" i="83"/>
  <c r="H45" i="83"/>
  <c r="G45" i="83"/>
  <c r="F45" i="83"/>
  <c r="E45" i="83"/>
  <c r="D45" i="83"/>
  <c r="Q44" i="83"/>
  <c r="P44" i="83"/>
  <c r="O44" i="83"/>
  <c r="N44" i="83"/>
  <c r="M44" i="83"/>
  <c r="L44" i="83"/>
  <c r="K44" i="83"/>
  <c r="J44" i="83"/>
  <c r="I44" i="83"/>
  <c r="H44" i="83"/>
  <c r="G44" i="83"/>
  <c r="F44" i="83"/>
  <c r="E44" i="83"/>
  <c r="D44" i="83"/>
  <c r="Q43" i="83"/>
  <c r="P43" i="83"/>
  <c r="O43" i="83"/>
  <c r="N43" i="83"/>
  <c r="M43" i="83"/>
  <c r="L43" i="83"/>
  <c r="K43" i="83"/>
  <c r="J43" i="83"/>
  <c r="I43" i="83"/>
  <c r="H43" i="83"/>
  <c r="G43" i="83"/>
  <c r="F43" i="83"/>
  <c r="E43" i="83"/>
  <c r="D43" i="83"/>
  <c r="Q42" i="83"/>
  <c r="P42" i="83"/>
  <c r="O42" i="83"/>
  <c r="N42" i="83"/>
  <c r="M42" i="83"/>
  <c r="L42" i="83"/>
  <c r="K42" i="83"/>
  <c r="J42" i="83"/>
  <c r="I42" i="83"/>
  <c r="H42" i="83"/>
  <c r="G42" i="83"/>
  <c r="F42" i="83"/>
  <c r="E42" i="83"/>
  <c r="D42" i="83"/>
  <c r="C46" i="83"/>
  <c r="C48" i="83" s="1"/>
  <c r="C45" i="83"/>
  <c r="C44" i="83"/>
  <c r="C43" i="83"/>
  <c r="C42" i="83"/>
  <c r="P33" i="83"/>
  <c r="O33" i="83"/>
  <c r="M33" i="83"/>
  <c r="L33" i="83"/>
  <c r="K33" i="83"/>
  <c r="J33" i="83"/>
  <c r="I33" i="83"/>
  <c r="I35" i="83" s="1"/>
  <c r="H33" i="83"/>
  <c r="G33" i="83"/>
  <c r="F33" i="83"/>
  <c r="E33" i="83"/>
  <c r="D33" i="83"/>
  <c r="C33" i="83"/>
  <c r="Q30" i="83"/>
  <c r="P30" i="83"/>
  <c r="O30" i="83"/>
  <c r="N30" i="83"/>
  <c r="M30" i="83"/>
  <c r="L30" i="83"/>
  <c r="K30" i="83"/>
  <c r="J30" i="83"/>
  <c r="H30" i="83"/>
  <c r="G30" i="83"/>
  <c r="F30" i="83"/>
  <c r="E30" i="83"/>
  <c r="D30" i="83"/>
  <c r="C30" i="83"/>
  <c r="Q28" i="83"/>
  <c r="P28" i="83"/>
  <c r="O28" i="83"/>
  <c r="N28" i="83"/>
  <c r="M28" i="83"/>
  <c r="L28" i="83"/>
  <c r="K28" i="83"/>
  <c r="J28" i="83"/>
  <c r="H28" i="83"/>
  <c r="G28" i="83"/>
  <c r="F28" i="83"/>
  <c r="E28" i="83"/>
  <c r="D28" i="83"/>
  <c r="C28" i="83"/>
  <c r="G14" i="78"/>
  <c r="J35" i="83" l="1"/>
  <c r="K35" i="83"/>
  <c r="M35" i="83"/>
  <c r="N35" i="83"/>
  <c r="L35" i="83"/>
  <c r="P35" i="83"/>
  <c r="O35" i="83"/>
  <c r="Q35" i="83"/>
  <c r="G23" i="78"/>
  <c r="G25" i="78"/>
  <c r="G24" i="78"/>
  <c r="G22" i="78"/>
  <c r="G12" i="78"/>
  <c r="G27" i="78" l="1"/>
  <c r="J48" i="83" l="1"/>
  <c r="I48" i="83"/>
  <c r="P48" i="83"/>
  <c r="O48" i="83"/>
  <c r="N48" i="83"/>
  <c r="G48" i="83"/>
  <c r="F48" i="83"/>
  <c r="Q48" i="83"/>
  <c r="M48" i="83"/>
  <c r="L48" i="83"/>
  <c r="K48" i="83"/>
  <c r="E48" i="83"/>
  <c r="D48" i="83"/>
  <c r="H48" i="83"/>
  <c r="AK17" i="75" l="1"/>
  <c r="AL17" i="75"/>
  <c r="AM17" i="75"/>
  <c r="AN17" i="75"/>
  <c r="AK18" i="75"/>
  <c r="AL18" i="75"/>
  <c r="AM18" i="75"/>
  <c r="AN18" i="75"/>
  <c r="AK19" i="75"/>
  <c r="AL19" i="75"/>
  <c r="AM19" i="75"/>
  <c r="AN19" i="75"/>
  <c r="AK20" i="75"/>
  <c r="AL20" i="75"/>
  <c r="AM20" i="75"/>
  <c r="AN20" i="75"/>
  <c r="AK21" i="75"/>
  <c r="AL21" i="75"/>
  <c r="AM21" i="75"/>
  <c r="AN21" i="75"/>
  <c r="AK22" i="75"/>
  <c r="AL22" i="75"/>
  <c r="AM22" i="75"/>
  <c r="AN22" i="75"/>
  <c r="AK23" i="75"/>
  <c r="AL23" i="75"/>
  <c r="AM23" i="75"/>
  <c r="AN23" i="75"/>
  <c r="AK24" i="75"/>
  <c r="AL24" i="75"/>
  <c r="AM24" i="75"/>
  <c r="AN24" i="75"/>
  <c r="AN4" i="75"/>
  <c r="AK4" i="75"/>
  <c r="AL4" i="75"/>
  <c r="AM4" i="75"/>
  <c r="AK5" i="75"/>
  <c r="AL5" i="75"/>
  <c r="AM5" i="75"/>
  <c r="AN5" i="75"/>
  <c r="AK6" i="75"/>
  <c r="AL6" i="75"/>
  <c r="AM6" i="75"/>
  <c r="AN6" i="75"/>
  <c r="AK7" i="75"/>
  <c r="AL7" i="75"/>
  <c r="AM7" i="75"/>
  <c r="AN7" i="75"/>
  <c r="AK8" i="75"/>
  <c r="AL8" i="75"/>
  <c r="AM8" i="75"/>
  <c r="AN8" i="75"/>
  <c r="AK9" i="75"/>
  <c r="AL9" i="75"/>
  <c r="AM9" i="75"/>
  <c r="AN9" i="75"/>
  <c r="AK10" i="75"/>
  <c r="AL10" i="75"/>
  <c r="AM10" i="75"/>
  <c r="AN10" i="75"/>
  <c r="AK11" i="75"/>
  <c r="AL11" i="75"/>
  <c r="AM11" i="75"/>
  <c r="AN11" i="75"/>
</calcChain>
</file>

<file path=xl/sharedStrings.xml><?xml version="1.0" encoding="utf-8"?>
<sst xmlns="http://schemas.openxmlformats.org/spreadsheetml/2006/main" count="4967" uniqueCount="362">
  <si>
    <t>Data</t>
  </si>
  <si>
    <t>Figure/Table</t>
  </si>
  <si>
    <t>Market Coverage*</t>
  </si>
  <si>
    <t>Premium and Exposure</t>
  </si>
  <si>
    <t>All</t>
  </si>
  <si>
    <t xml:space="preserve">Ultimate Claims </t>
  </si>
  <si>
    <t>Ultimates Claims - Injury Claims &lt;=€250k and &gt;€250k</t>
  </si>
  <si>
    <t>Figure 32, 33, 34</t>
  </si>
  <si>
    <t>Income and Expenditure</t>
  </si>
  <si>
    <t>All - except below</t>
  </si>
  <si>
    <t>Claim Settlements</t>
  </si>
  <si>
    <t>Personal Injuries Guidlelines</t>
  </si>
  <si>
    <t>Claim Development</t>
  </si>
  <si>
    <t>Year</t>
  </si>
  <si>
    <t>Earned Policy Count</t>
  </si>
  <si>
    <t>Gross Earned Premium (€)</t>
  </si>
  <si>
    <t>Accident Year</t>
  </si>
  <si>
    <t>Accidental Damage</t>
  </si>
  <si>
    <t>Fire and Theft</t>
  </si>
  <si>
    <t>Third Party Damage</t>
  </si>
  <si>
    <t>Windscreen</t>
  </si>
  <si>
    <t>Number of Claims</t>
  </si>
  <si>
    <t>Number of Policies</t>
  </si>
  <si>
    <t>Historic Income Expenditure Measure*</t>
  </si>
  <si>
    <t>HistExpMeasureID</t>
  </si>
  <si>
    <t>Value</t>
  </si>
  <si>
    <t>Category</t>
  </si>
  <si>
    <t>Calculation (HistExpMeasureID)</t>
  </si>
  <si>
    <t>Gross Written Premium</t>
  </si>
  <si>
    <t>Income</t>
  </si>
  <si>
    <t>Net Written Premium</t>
  </si>
  <si>
    <t>Gross Earned Premium</t>
  </si>
  <si>
    <t>ID3</t>
  </si>
  <si>
    <t>Investment Income &amp; All Other Income</t>
  </si>
  <si>
    <t>Gross Earned Premium - Third Party Distribution</t>
  </si>
  <si>
    <t>Expenses</t>
  </si>
  <si>
    <t>Gross Earned Premium - Related Distribution</t>
  </si>
  <si>
    <t>Gross UW expenses</t>
  </si>
  <si>
    <t>ID14+ID19+ID20+ID21+ID22+ID29</t>
  </si>
  <si>
    <t>Earned Premium Ceded - Third Party Reinsurance</t>
  </si>
  <si>
    <t>Reinsurance impact</t>
  </si>
  <si>
    <t>(ID6+ID7)-((ID9+ID10)+(ID15+ID16))</t>
  </si>
  <si>
    <t>Earned Premium Ceded - Related Reinsurance</t>
  </si>
  <si>
    <t>Other expenses</t>
  </si>
  <si>
    <t>ID25</t>
  </si>
  <si>
    <t>8+11</t>
  </si>
  <si>
    <t xml:space="preserve">Interest &amp; Tax </t>
  </si>
  <si>
    <t>ID24</t>
  </si>
  <si>
    <t>Reinsurance Commission &amp; Profit Participations - Third Party Reinsurance</t>
  </si>
  <si>
    <t>Profit</t>
  </si>
  <si>
    <t>Reinsurance Commission &amp; Profit Participations - Related Reinsurance</t>
  </si>
  <si>
    <t>Income - Expenses</t>
  </si>
  <si>
    <t>Gross Claims Incurred</t>
  </si>
  <si>
    <t>Claims Incurred - Third Party Reinsurer's Share</t>
  </si>
  <si>
    <t>Claims Incurred - Related Reinsurer's Share</t>
  </si>
  <si>
    <t>ID14</t>
  </si>
  <si>
    <t>Gross Claims Paid</t>
  </si>
  <si>
    <t>Gross Commission</t>
  </si>
  <si>
    <t>ID19 + ID20</t>
  </si>
  <si>
    <t>Net Claims Paid</t>
  </si>
  <si>
    <t>Management Expenses</t>
  </si>
  <si>
    <t>ID21</t>
  </si>
  <si>
    <t>Claims Management Expenses</t>
  </si>
  <si>
    <t>ID22</t>
  </si>
  <si>
    <t>MIBI Expenses</t>
  </si>
  <si>
    <t>ID29</t>
  </si>
  <si>
    <t>Total</t>
  </si>
  <si>
    <t>Sum of above</t>
  </si>
  <si>
    <t>Interest Payable and Tax</t>
  </si>
  <si>
    <t>All Other Expenses (inc Investment Management Expenses)</t>
  </si>
  <si>
    <t>Gross Earned Premium - Direct Distribution</t>
  </si>
  <si>
    <t>Earned Premium Ceded (Third Party &amp; Related Reinsurance)</t>
  </si>
  <si>
    <t>6+7</t>
  </si>
  <si>
    <t>Reinsurance Commission &amp; Profit Participations (Third Party &amp; Related)</t>
  </si>
  <si>
    <t>9+10</t>
  </si>
  <si>
    <t>Net Claims Incurred</t>
  </si>
  <si>
    <t>14-(15+16)</t>
  </si>
  <si>
    <t>Commission Payable (Third Party &amp; Related)</t>
  </si>
  <si>
    <t>19+20</t>
  </si>
  <si>
    <t>Interest Payable and Tax &amp; Other Expenses</t>
  </si>
  <si>
    <t>* To ensure statisical confidentiality in the data some data points were combined or removed.</t>
  </si>
  <si>
    <t>ID8+ID11</t>
  </si>
  <si>
    <t>(ID6+ID7)-(ID9+ID10)-(ID15+ID16)</t>
  </si>
  <si>
    <t>ID24+ID25</t>
  </si>
  <si>
    <t>Total - Gross UW expenses</t>
  </si>
  <si>
    <t>Historic Income Expenditure Measure</t>
  </si>
  <si>
    <t>Direct and Related Distribution</t>
  </si>
  <si>
    <t>Direct Distribution</t>
  </si>
  <si>
    <t>Related Distribution</t>
  </si>
  <si>
    <t>Third Party Distribution</t>
  </si>
  <si>
    <t>Commission Payable - Third Party Distribution Sales Only</t>
  </si>
  <si>
    <t>Commission Payable - Third Party Distribution Other Services</t>
  </si>
  <si>
    <t>Settled Year</t>
  </si>
  <si>
    <t>Number of Claimants Settled</t>
  </si>
  <si>
    <t>Compensation Cost (€)</t>
  </si>
  <si>
    <t>Legal Cost (€)</t>
  </si>
  <si>
    <t>Other Cost (€)</t>
  </si>
  <si>
    <t>Total Settled Cost (€)</t>
  </si>
  <si>
    <t>2015</t>
  </si>
  <si>
    <t>2016</t>
  </si>
  <si>
    <t>2017</t>
  </si>
  <si>
    <t>2018</t>
  </si>
  <si>
    <t>2019</t>
  </si>
  <si>
    <t>2020</t>
  </si>
  <si>
    <t>2021</t>
  </si>
  <si>
    <t> Years</t>
  </si>
  <si>
    <t>Settled Claimant Numbers</t>
  </si>
  <si>
    <t>Injury</t>
  </si>
  <si>
    <t>Damage</t>
  </si>
  <si>
    <t>Settled Claim Costs</t>
  </si>
  <si>
    <t>Direct</t>
  </si>
  <si>
    <t>Litigated</t>
  </si>
  <si>
    <t>Settled Claims</t>
  </si>
  <si>
    <t>Settled Costs</t>
  </si>
  <si>
    <t>Settlement Channel</t>
  </si>
  <si>
    <t>Litigated Before Court Award</t>
  </si>
  <si>
    <t>Litigated With Court Award</t>
  </si>
  <si>
    <t>Compensation Band</t>
  </si>
  <si>
    <t>€1- €5,000</t>
  </si>
  <si>
    <t>€5,001 - €10,000</t>
  </si>
  <si>
    <t>€10,001 - €15,000</t>
  </si>
  <si>
    <t>€15,001 - €30,000</t>
  </si>
  <si>
    <t>€30,001 - €45,000</t>
  </si>
  <si>
    <t>€45,001 - €60,000</t>
  </si>
  <si>
    <t>€60,001 - €75,000</t>
  </si>
  <si>
    <t>€75,001 - €100,000</t>
  </si>
  <si>
    <t>&gt;€100,001</t>
  </si>
  <si>
    <t>SettledYear</t>
  </si>
  <si>
    <t>Number of Claimants</t>
  </si>
  <si>
    <t>Compensation Costs (€)</t>
  </si>
  <si>
    <t>Legal Costs (€)</t>
  </si>
  <si>
    <t>Other Costs (€)</t>
  </si>
  <si>
    <t>Total Costs (€)</t>
  </si>
  <si>
    <t>All Claims</t>
  </si>
  <si>
    <t>Compensation General (€)</t>
  </si>
  <si>
    <t>Compensation Special (€)</t>
  </si>
  <si>
    <t>Legal Costs Own (€)</t>
  </si>
  <si>
    <t>Legal Costs Third Party (€)</t>
  </si>
  <si>
    <t>Claims &lt;€100k</t>
  </si>
  <si>
    <t>Settlement Delay (Years)</t>
  </si>
  <si>
    <t>8+</t>
  </si>
  <si>
    <t>Measure</t>
  </si>
  <si>
    <t>€100,001 - €125,000</t>
  </si>
  <si>
    <t>€125,001 - €150,000</t>
  </si>
  <si>
    <t>€150,001 - €250,000</t>
  </si>
  <si>
    <t>€0 - 5,000</t>
  </si>
  <si>
    <t>€60,001 - €75.000</t>
  </si>
  <si>
    <t>Claims Settled under Personal Injuries Guidelines</t>
  </si>
  <si>
    <t>Claims assessed prior to the Personal Injuries Guidelines</t>
  </si>
  <si>
    <t>Ultimate Costs as at 2018 (€)</t>
  </si>
  <si>
    <t>Ultimate Costs as at 2019 (€)</t>
  </si>
  <si>
    <t>Ultimate Costs as at 2020 (€)</t>
  </si>
  <si>
    <t>Ultimate Costs as at 2021 (€)</t>
  </si>
  <si>
    <t>Ultimate Costs as at 2022 (€)</t>
  </si>
  <si>
    <t>Injury Claims</t>
  </si>
  <si>
    <t>Damage Claims</t>
  </si>
  <si>
    <t>Development Year</t>
  </si>
  <si>
    <t>Cost Type</t>
  </si>
  <si>
    <t>Ultimate Costs (€)</t>
  </si>
  <si>
    <r>
      <t>Paid Cost (</t>
    </r>
    <r>
      <rPr>
        <sz val="11"/>
        <color theme="2"/>
        <rFont val="Lato"/>
        <family val="2"/>
      </rPr>
      <t>€)</t>
    </r>
  </si>
  <si>
    <t>Paid Cost (€)</t>
  </si>
  <si>
    <r>
      <t>Incurred Cost (</t>
    </r>
    <r>
      <rPr>
        <sz val="11"/>
        <color theme="2"/>
        <rFont val="Lato"/>
        <family val="2"/>
      </rPr>
      <t>€)</t>
    </r>
  </si>
  <si>
    <t>Incurred Cost (€)</t>
  </si>
  <si>
    <t>Attritional Third Party Injury (&lt;=250k)</t>
  </si>
  <si>
    <t>Large Third Party Injury (&gt;250k)</t>
  </si>
  <si>
    <t>Third Party Injury Total</t>
  </si>
  <si>
    <t>Third Party Injury (&lt;=250k)</t>
  </si>
  <si>
    <t>Third Party Injury (&gt;250k)</t>
  </si>
  <si>
    <t>Third Party Injury (Total)</t>
  </si>
  <si>
    <t>Row Labels</t>
  </si>
  <si>
    <t>Cost of Claims</t>
  </si>
  <si>
    <t>AccidentQuarter</t>
  </si>
  <si>
    <t>CoverType</t>
  </si>
  <si>
    <t>Comprehensive</t>
  </si>
  <si>
    <t>Third Party</t>
  </si>
  <si>
    <t>Written Policy Count</t>
  </si>
  <si>
    <t>Ultimate Costs</t>
  </si>
  <si>
    <t>Ultimate Numbers (incl. nils)</t>
  </si>
  <si>
    <t>Accidental Damage (€)</t>
  </si>
  <si>
    <t>Fire and Theft (€)</t>
  </si>
  <si>
    <t>Third Party Damage (€)</t>
  </si>
  <si>
    <t>Windscreen (€)</t>
  </si>
  <si>
    <t>All Damage Claims (€)</t>
  </si>
  <si>
    <t>Settled Claimant Costs</t>
  </si>
  <si>
    <t>Settlement Period</t>
  </si>
  <si>
    <t>Injuries Resolution Board</t>
  </si>
  <si>
    <t>H1 2015</t>
  </si>
  <si>
    <t>H2 2015</t>
  </si>
  <si>
    <t>H1 2016</t>
  </si>
  <si>
    <t>H2 2016</t>
  </si>
  <si>
    <t>H1 2017</t>
  </si>
  <si>
    <t>H2 2017</t>
  </si>
  <si>
    <t>H1 2018</t>
  </si>
  <si>
    <t>H2 2018</t>
  </si>
  <si>
    <t>H1 2019</t>
  </si>
  <si>
    <t>H2 2019</t>
  </si>
  <si>
    <t>H1 2020</t>
  </si>
  <si>
    <t>H2 2020</t>
  </si>
  <si>
    <t>H1 2021</t>
  </si>
  <si>
    <t>H2 2021</t>
  </si>
  <si>
    <t>H1 2022</t>
  </si>
  <si>
    <t>H2 2022</t>
  </si>
  <si>
    <t>H1 2023</t>
  </si>
  <si>
    <t>H2 2023</t>
  </si>
  <si>
    <t>Direct Before Injuries Resolution Board</t>
  </si>
  <si>
    <t>Direct After Injuries Resolution Board</t>
  </si>
  <si>
    <t>Litigated before/with Court Award</t>
  </si>
  <si>
    <t>Direct before Injuries Resolution Board</t>
  </si>
  <si>
    <t>Direct after Injuries Resolution Board</t>
  </si>
  <si>
    <t>Cost of Claimants Settled</t>
  </si>
  <si>
    <t>Basis of Award</t>
  </si>
  <si>
    <t>Ultimate Costs as at 2023 (€)</t>
  </si>
  <si>
    <t>Investment Income</t>
  </si>
  <si>
    <t>All Other Income</t>
  </si>
  <si>
    <t>Unrealised Gains/(Losses)</t>
  </si>
  <si>
    <t xml:space="preserve"> All Other Income</t>
  </si>
  <si>
    <t>ID8</t>
  </si>
  <si>
    <t>ID11</t>
  </si>
  <si>
    <t>&gt;1M</t>
  </si>
  <si>
    <t>€250,001 - €500,000</t>
  </si>
  <si>
    <t>€500,000 - 1M</t>
  </si>
  <si>
    <t>Gross Earned Premium / Insurance Revenue</t>
  </si>
  <si>
    <t>Adjustment for IFRS 17</t>
  </si>
  <si>
    <t>ID60-(ID9+ID10)-(ID6+ID7-ID9-ID10-ID15-ID16)+ID63+ID64</t>
  </si>
  <si>
    <t>60-(9+10)-(6+7-9-10-15-16)+63+64</t>
  </si>
  <si>
    <t>Reserve Movement - Insurer's Share</t>
  </si>
  <si>
    <t>Reserve Movement - Reinsurer's Share</t>
  </si>
  <si>
    <t>2011H1</t>
  </si>
  <si>
    <t>2011H2</t>
  </si>
  <si>
    <t>2012H1</t>
  </si>
  <si>
    <t>2012H2</t>
  </si>
  <si>
    <t>2013H1</t>
  </si>
  <si>
    <t>2013H2</t>
  </si>
  <si>
    <t>2014H1</t>
  </si>
  <si>
    <t>2014H2</t>
  </si>
  <si>
    <t>2015H1</t>
  </si>
  <si>
    <t>2015H2</t>
  </si>
  <si>
    <t>2016H1</t>
  </si>
  <si>
    <t>2016H2</t>
  </si>
  <si>
    <t>2017H1</t>
  </si>
  <si>
    <t>2017H2</t>
  </si>
  <si>
    <t>2018H1</t>
  </si>
  <si>
    <t>2018H2</t>
  </si>
  <si>
    <t>2019H1</t>
  </si>
  <si>
    <t>2019H2</t>
  </si>
  <si>
    <t>2020H1</t>
  </si>
  <si>
    <t>2020H2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</si>
  <si>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</si>
  <si>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</si>
  <si>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</si>
  <si>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</si>
  <si>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</si>
  <si>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</si>
  <si>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</si>
  <si>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</si>
  <si>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YearH</t>
  </si>
  <si>
    <t>2022</t>
  </si>
  <si>
    <t>2023</t>
  </si>
  <si>
    <t>2024</t>
  </si>
  <si>
    <t>H1 2024</t>
  </si>
  <si>
    <t>H2 2024</t>
  </si>
  <si>
    <t>Ultimate Costs as at 2024 (€)</t>
  </si>
  <si>
    <t>Total Other Income</t>
  </si>
  <si>
    <t>Total Income</t>
  </si>
  <si>
    <t>Total Technical Account - Expenses</t>
  </si>
  <si>
    <t>Total Other Expenditure</t>
  </si>
  <si>
    <t>Underwriting Profit</t>
  </si>
  <si>
    <t>Operating Profit</t>
  </si>
  <si>
    <t>Commission Payable - Third Party/Related Distribution</t>
  </si>
  <si>
    <t>(19+20)</t>
  </si>
  <si>
    <t>Figure 20, 23, 24</t>
  </si>
  <si>
    <t>Figure 28</t>
  </si>
  <si>
    <t xml:space="preserve">Year     </t>
  </si>
  <si>
    <t>Ultimate Numbers</t>
  </si>
  <si>
    <t>Numbers Reported Incl Nil</t>
  </si>
  <si>
    <t>Claim Type</t>
  </si>
  <si>
    <t>Coverage 94%</t>
  </si>
  <si>
    <t>Coverage 85%</t>
  </si>
  <si>
    <t>Coverage 73%</t>
  </si>
  <si>
    <t>Total Delay Years</t>
  </si>
  <si>
    <t>Other Expenses</t>
  </si>
  <si>
    <t>* To ensure statisical confidentiality in the data some data points were combined.</t>
  </si>
  <si>
    <t>SettlementChannel</t>
  </si>
  <si>
    <t>CompensationBand</t>
  </si>
  <si>
    <t>1 - 5,000</t>
  </si>
  <si>
    <t>5,001 - 10,000</t>
  </si>
  <si>
    <t>10,001 - 15,000</t>
  </si>
  <si>
    <t>15,001 - 30,000</t>
  </si>
  <si>
    <t>30,001 - 45,000</t>
  </si>
  <si>
    <t>45,001 - 60,000</t>
  </si>
  <si>
    <t>60,001 - 75,000</t>
  </si>
  <si>
    <t>75,001 - 100,000</t>
  </si>
  <si>
    <t>100,001 - 125,000</t>
  </si>
  <si>
    <t>125,001 - 150,000</t>
  </si>
  <si>
    <t>150,001 - 250,000</t>
  </si>
  <si>
    <t>&gt;250k</t>
  </si>
  <si>
    <t>Accompanies 2026 NCID Private Motor Report 8 - Premium and Exposure Data.</t>
  </si>
  <si>
    <t xml:space="preserve">Accompanies 2026 NCID Private Motor Report 8 - Ultimate Costs and Numbers.  </t>
  </si>
  <si>
    <t>Accompanies 2026 NCID Private Motor Report 8 - Income and Expenditure, Figures 14 to 19.</t>
  </si>
  <si>
    <t xml:space="preserve">Accompanies 2026 NCID Private Motor Report 8 Figure 23 - Split of gross earned premium between third party, direct and related distribution channels.  </t>
  </si>
  <si>
    <t xml:space="preserve">Accompanies 2026 NCID Private Motor Report 8 Figure 24 - Commission as a percentage of earned premium for polices sold through third party intermediaries.  </t>
  </si>
  <si>
    <t>Accompanies 2026 NCID Private Motor Report 8 Table 9 - Total number of claimants settled and total cost of settlements.</t>
  </si>
  <si>
    <t>Accompanies 2026 NCID Private Motor Report 8 Table 10 - Total number of claimants that settled without compensation and the legal and other costs.</t>
  </si>
  <si>
    <t>Accompanies 2026 NCID Private Motor Report 8 Table 11 - Total number of damage and injury claimants settled and total cost of these settlements, excluding nil compensation claims.</t>
  </si>
  <si>
    <t>Accompanies 2026 NCID Private Motor Report 8 Table 12 - Breakdown of claimant numbers and claim costs for injury and damage claims.</t>
  </si>
  <si>
    <t xml:space="preserve">Accompanies 2026 NCID Private Motor Report 8 Table 13 - Breakdown of claimant numbers and claim costs between the different settlement channels.  </t>
  </si>
  <si>
    <t>Accompanies 2026 NCID Private Motor Report 8 Figure 26 - Index of the number of injury claims settled in each channel.</t>
  </si>
  <si>
    <t xml:space="preserve">Accompanies 2026 NCID Private Motor Report 8 Figure 27 - The proportion of settled claimants and total cost of injury claims through each of the five settlement channels.  </t>
  </si>
  <si>
    <t xml:space="preserve">Accompanies 2026 NCID Private Motor Report 8 Table 16 - Breakdown of the average injury settlement costs, where the total cost of settlement is less than €100k.  </t>
  </si>
  <si>
    <t xml:space="preserve">Accompanies 2026 NCID Private Motor Report 8 Table 17 - Breakdown of the average injury settlement costs in each settlement channel.  </t>
  </si>
  <si>
    <t xml:space="preserve">Accompanies 2026 NCID Private Motor Report 8 - Total cost of injury claims through each settlement channel.  </t>
  </si>
  <si>
    <t>Accompanies 2026 NCID Private Motor Report 8 - Injury claims and settled cost bands.</t>
  </si>
  <si>
    <t xml:space="preserve">Accompanies 2026 NCID Private Motor Report 8 -  Injury claims and compensation cost bands.  </t>
  </si>
  <si>
    <t>Accompanies 2026 NCID Private Motor Report 8 Figure 32 and 33 - Average cost of claims per policy and ratio of ultimate costs to premiums.</t>
  </si>
  <si>
    <t>Accompanies 2026 NCID Private Motor Report 8 Figure 34 - Change in ultimate loss estimates.</t>
  </si>
  <si>
    <t>Accompanies 2026 NCID Private Motor Report 8 Tables 25 and 26 - Paid and Incurred claims as a percent of ultimate injury claim costs.</t>
  </si>
  <si>
    <t>Accompanies 2026 NCID Private Motor Report 8 Tables 27 and 28 - Paid and Incurred claims as a percent of ultimate damage claim costs.</t>
  </si>
  <si>
    <t xml:space="preserve">Accompanies 2026 NCID Private Motor Report 8 Figure 36 - Number of attritional and large injury claims per 1,000 policies. </t>
  </si>
  <si>
    <t xml:space="preserve">Accompanies 2026 NCID Private Motor Report 8 Figure 37 - Average cost per claim for attritional and large injury claims. </t>
  </si>
  <si>
    <t>Accompanies 2026 NCID Private Motor Report 8 Figure 20 - Reserve movements for prior years recognised in financial years 2016-2025.</t>
  </si>
  <si>
    <t>H1 2025</t>
  </si>
  <si>
    <t>H2 2025</t>
  </si>
  <si>
    <t xml:space="preserve">Accompanies 2026 NCID Private Motor Report 8 Figure 28 - Injury claimants that settled in each channel, by compensation cost band in 2019 to 2025.  </t>
  </si>
  <si>
    <t>Accompanies 2026 NCID Private Motor Report 8 Figure 29 - Distribution of injury claimants by duration of settlement process, for injury claims settled between 2015 and 2025.</t>
  </si>
  <si>
    <t xml:space="preserve">Accompanies 2026 NCID Private Motor Report 8 - Breakdown of the average injury settlement costs by settlement channel, using the 5-way settlement channel and cost splits for 2019 to 2025 combined.  </t>
  </si>
  <si>
    <t>Accompanies 2026 NCID Private Motor Report 8 Table 23 - Average cost of claims settled under the Personal Injuries Guidelines in 2021-2025 and those settled under the Book of Quantum 2020.</t>
  </si>
  <si>
    <t>2025H1</t>
  </si>
  <si>
    <t>2025H2</t>
  </si>
  <si>
    <t>Earned Vehicle Years</t>
  </si>
  <si>
    <t>*As measured by the ratio of 2025 gross earned premium of included submissions to the 2025 gross earned premium of all submissions.</t>
  </si>
  <si>
    <t>ClaimType</t>
  </si>
  <si>
    <t>Accompanies 2024 NCID Private Motor Report 8 - Premium and Exposure Data with matching market share as the Ultimates data.</t>
  </si>
  <si>
    <t>Accompanies 2026 NCID Private Motor Report 8 - Historical Income and Expenditure data for years 2011 to 2025 combined.</t>
  </si>
  <si>
    <t xml:space="preserve">Accompanies 2026 NCID Private Motor Report 8 - Breakdown of total income and expenditure for 2011-2025.  </t>
  </si>
  <si>
    <t xml:space="preserve">Accompanies 2026 NCID Private Motor Report 8 - breakdown of the gross underwriting costs for 2011-2025.  </t>
  </si>
  <si>
    <t>Coverage 87%</t>
  </si>
  <si>
    <t>Numbers</t>
  </si>
  <si>
    <t>Total Cost</t>
  </si>
  <si>
    <t xml:space="preserve">Settled Cost - Legal Own (€s) </t>
  </si>
  <si>
    <t xml:space="preserve">Settled Cost - Legal Third Party (€s) </t>
  </si>
  <si>
    <t xml:space="preserve">Accompanies 2026 NCID Private Motor Report 8 Table 19 - Average legal costs for claims settling via litigation across years 2019-2025.  </t>
  </si>
  <si>
    <t>Ultimate Costs as at 2025 (€)</t>
  </si>
  <si>
    <t>Coverage 93%</t>
  </si>
  <si>
    <t>Accompanies 2026 NCID Private Motor Report 8 Figure 30 - Proportion of litigated injury claimants settled over 2022-2025 under the Personal Injuries Guidelines and the Book of Quantum.</t>
  </si>
  <si>
    <t xml:space="preserve">Accompanies 2026 NCID Private Motor Report 8 Figure 35 - Ultimate claim costs per policy for third party injury claims less than or equal to €250k and for greater than €250k. </t>
  </si>
  <si>
    <t xml:space="preserve">Accompanies 2026 NCID Private Motor Report 8 Table 14 and 15 - The number and costs of damage claims settled by claim type.  </t>
  </si>
  <si>
    <t>Coverage 81%</t>
  </si>
  <si>
    <t>Compensation General Damages (€)</t>
  </si>
  <si>
    <t>Compensation Special Damages (€)</t>
  </si>
  <si>
    <t>Accompanies 2026 NCID Private Motor Report 8 Table 22 - The average time (years) between a claim being reported to the insurer and settled, for all claims settled in 2020 and 2025 and for claims settled under the Personal Injuries Guidelines only in 2021-2025.</t>
  </si>
  <si>
    <t xml:space="preserve">Accompanies 2026 NCID Private Motor Report 8 Figure 13 - Breakdown of total income and expenditure for 2011-2025.  </t>
  </si>
  <si>
    <t>Accompanies 2026 NCID Private Motor Report 8 Figure 13 - Breakdown of the gross underwriting expenses for 2011-2025.</t>
  </si>
  <si>
    <t>Coverage 97%</t>
  </si>
  <si>
    <t>Table 19, Misc 2, 4</t>
  </si>
  <si>
    <t>Figure 32_33, 34</t>
  </si>
  <si>
    <t>Accompanies 2026 NCID Private Motor Report  8 - Number Reported Incl Nil claims and ultimate claim numbers (incl Nils).</t>
  </si>
  <si>
    <t>250,001 - 500,000</t>
  </si>
  <si>
    <t>500,000 - 1M</t>
  </si>
  <si>
    <t>Accompanies 2026 NCID Private Motor Report 8 -  Injury claims and compensation cost bands.</t>
  </si>
  <si>
    <t>&gt;75k</t>
  </si>
  <si>
    <t>PIAB</t>
  </si>
  <si>
    <t>Misc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</si>
</sst>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_(* #,##0.0_);_(* \(#,##0.0\);_(* &quot;-&quot;??_);_(@_)"/>
    <numFmt numFmtId="168" formatCode="#,##0_ ;\-#,##0\ "/>
    <numFmt numFmtId="169" formatCode="0.0"/>
  </numFmts>
  <fonts count="25" x14ac:knownFonts="1">
    <font>
      <sz val="11"/>
      <color indexed="8"/>
      <name val="Lato"/>
      <family val="2"/>
      <scheme val="minor"/>
    </font>
    <font>
      <sz val="10"/>
      <color rgb="FF09506C"/>
      <name val="Lato"/>
      <family val="2"/>
    </font>
    <font>
      <b/>
      <sz val="11"/>
      <color rgb="FF09506C"/>
      <name val="Lato"/>
      <family val="2"/>
    </font>
    <font>
      <sz val="11"/>
      <color indexed="8"/>
      <name val="Lato"/>
      <family val="2"/>
      <scheme val="minor"/>
    </font>
    <font>
      <b/>
      <sz val="11"/>
      <color indexed="8"/>
      <name val="Lato"/>
      <family val="2"/>
      <scheme val="minor"/>
    </font>
    <font>
      <b/>
      <sz val="10"/>
      <color rgb="FF09506C"/>
      <name val="Lato"/>
      <family val="2"/>
    </font>
    <font>
      <b/>
      <sz val="11"/>
      <color rgb="FF09506C"/>
      <name val="Arial"/>
      <family val="2"/>
    </font>
    <font>
      <sz val="10"/>
      <name val="Lato"/>
      <family val="2"/>
    </font>
    <font>
      <b/>
      <sz val="10"/>
      <color rgb="FF09506C"/>
      <name val="Lato"/>
      <family val="2"/>
      <scheme val="minor"/>
    </font>
    <font>
      <sz val="10"/>
      <color rgb="FF09506C"/>
      <name val="Lato"/>
      <family val="2"/>
      <scheme val="minor"/>
    </font>
    <font>
      <sz val="10"/>
      <color rgb="FF000000"/>
      <name val="Lato"/>
      <family val="2"/>
      <scheme val="minor"/>
    </font>
    <font>
      <sz val="10"/>
      <color rgb="FF000000"/>
      <name val="Lato"/>
      <family val="2"/>
    </font>
    <font>
      <b/>
      <sz val="11"/>
      <color rgb="FF09506C"/>
      <name val="Lato"/>
      <family val="2"/>
      <scheme val="minor"/>
    </font>
    <font>
      <sz val="10"/>
      <color indexed="8"/>
      <name val="Lato"/>
      <family val="2"/>
      <scheme val="minor"/>
    </font>
    <font>
      <sz val="9"/>
      <color indexed="8"/>
      <name val="Lato"/>
      <family val="2"/>
      <scheme val="minor"/>
    </font>
    <font>
      <sz val="10"/>
      <color theme="1"/>
      <name val="Lato"/>
      <family val="2"/>
      <scheme val="minor"/>
    </font>
    <font>
      <b/>
      <sz val="11"/>
      <color theme="2"/>
      <name val="Lato"/>
      <family val="2"/>
      <scheme val="minor"/>
    </font>
    <font>
      <sz val="10"/>
      <color theme="2"/>
      <name val="Lato"/>
      <family val="2"/>
    </font>
    <font>
      <sz val="11"/>
      <color theme="2"/>
      <name val="Lato"/>
      <family val="2"/>
    </font>
    <font>
      <b/>
      <sz val="9"/>
      <color indexed="8"/>
      <name val="Lato"/>
      <family val="2"/>
      <scheme val="minor"/>
    </font>
    <font>
      <sz val="11"/>
      <color rgb="FFFF0000"/>
      <name val="Lato"/>
      <family val="2"/>
      <scheme val="minor"/>
    </font>
    <font>
      <sz val="10"/>
      <color rgb="FFFF0000"/>
      <name val="Lato"/>
      <family val="2"/>
      <scheme val="minor"/>
    </font>
    <font>
      <sz val="9"/>
      <color rgb="FFFF0000"/>
      <name val="Lato"/>
      <family val="2"/>
      <scheme val="minor"/>
    </font>
    <font>
      <u/>
      <sz val="11"/>
      <color rgb="FFFF0000"/>
      <name val="Lato"/>
      <family val="2"/>
      <scheme val="minor"/>
    </font>
    <font>
      <sz val="10"/>
      <color rgb="FFFFFFFF"/>
      <name val="Lucida Console"/>
      <family val="3"/>
    </font>
  </fonts>
  <fills count="13">
    <fill>
      <patternFill patternType="none"/>
    </fill>
    <fill>
      <patternFill patternType="gray125"/>
    </fill>
    <fill>
      <patternFill patternType="solid">
        <fgColor rgb="FFD4E38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72">
    <xf numFmtId="0" fontId="0" fillId="0" borderId="0" xfId="0"/>
    <xf numFmtId="3" fontId="0" fillId="0" borderId="0" xfId="0" applyNumberFormat="1"/>
    <xf numFmtId="9" fontId="0" fillId="0" borderId="0" xfId="1" applyFont="1"/>
    <xf numFmtId="3" fontId="0" fillId="0" borderId="0" xfId="0" applyNumberForma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1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4" fillId="0" borderId="0" xfId="0" applyFont="1"/>
    <xf numFmtId="0" fontId="2" fillId="2" borderId="1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1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10" borderId="1" xfId="0" applyFont="1" applyFill="1" applyBorder="1" applyAlignment="1">
      <alignment vertical="center"/>
    </xf>
    <xf numFmtId="0" fontId="4" fillId="10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9" fontId="0" fillId="6" borderId="1" xfId="1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9" fontId="0" fillId="5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9" fontId="0" fillId="7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9" fontId="0" fillId="9" borderId="1" xfId="0" applyNumberFormat="1" applyFill="1" applyBorder="1" applyAlignment="1">
      <alignment horizontal="center" vertical="center"/>
    </xf>
    <xf numFmtId="3" fontId="7" fillId="3" borderId="1" xfId="2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0" fillId="0" borderId="0" xfId="0" applyNumberFormat="1"/>
    <xf numFmtId="9" fontId="0" fillId="0" borderId="0" xfId="1" applyFont="1" applyAlignment="1">
      <alignment horizontal="center"/>
    </xf>
    <xf numFmtId="1" fontId="0" fillId="0" borderId="0" xfId="0" applyNumberFormat="1" applyAlignment="1">
      <alignment horizontal="center"/>
    </xf>
    <xf numFmtId="3" fontId="7" fillId="0" borderId="0" xfId="0" applyNumberFormat="1" applyFont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3" fontId="13" fillId="4" borderId="1" xfId="1" applyNumberFormat="1" applyFont="1" applyFill="1" applyBorder="1" applyAlignment="1">
      <alignment horizontal="center"/>
    </xf>
    <xf numFmtId="3" fontId="11" fillId="3" borderId="1" xfId="1" applyNumberFormat="1" applyFont="1" applyFill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165" fontId="11" fillId="3" borderId="1" xfId="2" applyNumberFormat="1" applyFont="1" applyFill="1" applyBorder="1" applyAlignment="1">
      <alignment horizontal="center" vertical="center"/>
    </xf>
    <xf numFmtId="165" fontId="11" fillId="3" borderId="1" xfId="2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65" fontId="11" fillId="0" borderId="1" xfId="2" applyNumberFormat="1" applyFont="1" applyBorder="1" applyAlignment="1">
      <alignment horizontal="center" vertical="center"/>
    </xf>
    <xf numFmtId="165" fontId="11" fillId="0" borderId="1" xfId="2" applyNumberFormat="1" applyFont="1" applyBorder="1" applyAlignment="1">
      <alignment horizontal="center" vertical="center" wrapText="1"/>
    </xf>
    <xf numFmtId="0" fontId="19" fillId="0" borderId="0" xfId="0" applyFont="1"/>
    <xf numFmtId="3" fontId="14" fillId="0" borderId="0" xfId="0" applyNumberFormat="1" applyFont="1"/>
    <xf numFmtId="3" fontId="19" fillId="0" borderId="0" xfId="0" applyNumberFormat="1" applyFont="1"/>
    <xf numFmtId="9" fontId="7" fillId="0" borderId="0" xfId="1" applyFont="1" applyAlignment="1">
      <alignment horizontal="center" vertical="center" wrapText="1"/>
    </xf>
    <xf numFmtId="0" fontId="0" fillId="12" borderId="1" xfId="0" applyFill="1" applyBorder="1" applyAlignment="1">
      <alignment vertical="center"/>
    </xf>
    <xf numFmtId="9" fontId="0" fillId="12" borderId="1" xfId="0" applyNumberForma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7" fillId="3" borderId="1" xfId="0" applyNumberFormat="1" applyFont="1" applyFill="1" applyBorder="1" applyAlignment="1">
      <alignment vertical="center" wrapText="1"/>
    </xf>
    <xf numFmtId="9" fontId="14" fillId="0" borderId="0" xfId="1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 wrapText="1"/>
    </xf>
    <xf numFmtId="3" fontId="13" fillId="0" borderId="0" xfId="1" applyNumberFormat="1" applyFont="1" applyFill="1" applyBorder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20" fillId="0" borderId="0" xfId="0" applyFont="1"/>
    <xf numFmtId="0" fontId="22" fillId="0" borderId="0" xfId="0" applyFont="1"/>
    <xf numFmtId="3" fontId="20" fillId="0" borderId="0" xfId="0" applyNumberFormat="1" applyFont="1"/>
    <xf numFmtId="3" fontId="22" fillId="0" borderId="0" xfId="0" applyNumberFormat="1" applyFont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7" fontId="7" fillId="0" borderId="0" xfId="2" applyNumberFormat="1" applyFont="1" applyAlignment="1">
      <alignment horizontal="center" vertical="center" wrapText="1"/>
    </xf>
    <xf numFmtId="3" fontId="7" fillId="0" borderId="0" xfId="2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center"/>
    </xf>
    <xf numFmtId="166" fontId="0" fillId="0" borderId="0" xfId="2" applyNumberFormat="1" applyFont="1"/>
    <xf numFmtId="166" fontId="0" fillId="0" borderId="0" xfId="0" applyNumberFormat="1"/>
    <xf numFmtId="3" fontId="12" fillId="2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12" borderId="1" xfId="0" applyFill="1" applyBorder="1" applyAlignment="1">
      <alignment horizontal="left" vertical="center"/>
    </xf>
    <xf numFmtId="10" fontId="0" fillId="0" borderId="0" xfId="1" applyNumberFormat="1" applyFont="1"/>
    <xf numFmtId="3" fontId="21" fillId="0" borderId="0" xfId="1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horizontal="left" vertical="center" wrapText="1"/>
    </xf>
    <xf numFmtId="168" fontId="7" fillId="0" borderId="0" xfId="2" applyNumberFormat="1" applyFont="1" applyFill="1" applyBorder="1" applyAlignment="1">
      <alignment horizontal="left" vertical="center"/>
    </xf>
    <xf numFmtId="0" fontId="4" fillId="0" borderId="0" xfId="0" applyFont="1"/>
    <xf numFmtId="166" fontId="13" fillId="0" borderId="1" xfId="2" applyNumberFormat="1" applyFont="1" applyBorder="1" applyAlignment="1">
      <alignment horizontal="center" vertical="center"/>
    </xf>
    <xf numFmtId="3" fontId="7" fillId="10" borderId="1" xfId="0" applyNumberFormat="1" applyFont="1" applyFill="1" applyBorder="1" applyAlignment="1">
      <alignment horizontal="center" vertical="center" wrapText="1"/>
    </xf>
    <xf numFmtId="3" fontId="13" fillId="4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13" fillId="4" borderId="1" xfId="1" applyNumberFormat="1" applyFont="1" applyFill="1" applyBorder="1" applyAlignment="1">
      <alignment horizontal="center" vertical="center"/>
    </xf>
    <xf numFmtId="3" fontId="13" fillId="0" borderId="1" xfId="1" applyNumberFormat="1" applyFont="1" applyFill="1" applyBorder="1" applyAlignment="1">
      <alignment horizontal="center" vertical="center"/>
    </xf>
    <xf numFmtId="3" fontId="13" fillId="0" borderId="1" xfId="1" applyNumberFormat="1" applyFont="1" applyFill="1" applyBorder="1" applyAlignment="1">
      <alignment horizontal="center"/>
    </xf>
    <xf numFmtId="3" fontId="14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 vertical="center"/>
    </xf>
    <xf numFmtId="3" fontId="0" fillId="4" borderId="0" xfId="0" applyNumberFormat="1" applyFill="1"/>
    <xf numFmtId="3" fontId="13" fillId="0" borderId="0" xfId="0" applyNumberFormat="1" applyFont="1"/>
    <xf numFmtId="3" fontId="21" fillId="0" borderId="0" xfId="0" applyNumberFormat="1" applyFont="1"/>
    <xf numFmtId="0" fontId="13" fillId="0" borderId="0" xfId="0" applyFont="1"/>
    <xf numFmtId="0" fontId="0" fillId="0" borderId="0" xfId="0" quotePrefix="1"/>
    <xf numFmtId="3" fontId="11" fillId="3" borderId="7" xfId="0" applyNumberFormat="1" applyFont="1" applyFill="1" applyBorder="1" applyAlignment="1">
      <alignment horizontal="center" vertical="center"/>
    </xf>
    <xf numFmtId="9" fontId="0" fillId="0" borderId="0" xfId="0" applyNumberFormat="1"/>
    <xf numFmtId="0" fontId="8" fillId="0" borderId="1" xfId="0" applyFont="1" applyBorder="1" applyAlignment="1">
      <alignment vertical="center" wrapText="1"/>
    </xf>
    <xf numFmtId="169" fontId="0" fillId="0" borderId="0" xfId="0" applyNumberFormat="1" applyAlignment="1">
      <alignment horizontal="center"/>
    </xf>
    <xf numFmtId="3" fontId="20" fillId="0" borderId="0" xfId="0" applyNumberFormat="1" applyFont="1" applyAlignment="1">
      <alignment horizontal="center"/>
    </xf>
    <xf numFmtId="3" fontId="23" fillId="0" borderId="0" xfId="0" applyNumberFormat="1" applyFont="1"/>
    <xf numFmtId="3" fontId="7" fillId="0" borderId="5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0" fontId="0" fillId="7" borderId="2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9" fontId="0" fillId="8" borderId="2" xfId="0" applyNumberFormat="1" applyFill="1" applyBorder="1" applyAlignment="1">
      <alignment horizontal="center" vertical="center"/>
    </xf>
    <xf numFmtId="9" fontId="0" fillId="8" borderId="4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left" vertical="center"/>
    </xf>
    <xf numFmtId="0" fontId="0" fillId="9" borderId="3" xfId="0" applyFill="1" applyBorder="1" applyAlignment="1">
      <alignment horizontal="left" vertical="center"/>
    </xf>
    <xf numFmtId="0" fontId="0" fillId="9" borderId="4" xfId="0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13" fillId="0" borderId="2" xfId="1" applyNumberFormat="1" applyFont="1" applyFill="1" applyBorder="1" applyAlignment="1">
      <alignment horizontal="center" vertical="center"/>
    </xf>
    <xf numFmtId="3" fontId="13" fillId="0" borderId="4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1" fillId="3" borderId="5" xfId="0" applyNumberFormat="1" applyFont="1" applyFill="1" applyBorder="1" applyAlignment="1">
      <alignment horizontal="center" vertical="center"/>
    </xf>
    <xf numFmtId="3" fontId="11" fillId="3" borderId="7" xfId="0" applyNumberFormat="1" applyFont="1" applyFill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45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CentralBank_MasterColours">
      <a:dk1>
        <a:sysClr val="windowText" lastClr="000000"/>
      </a:dk1>
      <a:lt1>
        <a:sysClr val="window" lastClr="FFFFFF"/>
      </a:lt1>
      <a:dk2>
        <a:srgbClr val="7C477E"/>
      </a:dk2>
      <a:lt2>
        <a:srgbClr val="09506C"/>
      </a:lt2>
      <a:accent1>
        <a:srgbClr val="0083A0"/>
      </a:accent1>
      <a:accent2>
        <a:srgbClr val="5EC5C2"/>
      </a:accent2>
      <a:accent3>
        <a:srgbClr val="D4E388"/>
      </a:accent3>
      <a:accent4>
        <a:srgbClr val="007DC3"/>
      </a:accent4>
      <a:accent5>
        <a:srgbClr val="D12E7C"/>
      </a:accent5>
      <a:accent6>
        <a:srgbClr val="F57E20"/>
      </a:accent6>
      <a:hlink>
        <a:srgbClr val="007DC3"/>
      </a:hlink>
      <a:folHlink>
        <a:srgbClr val="7C477E"/>
      </a:folHlink>
    </a:clrScheme>
    <a:fontScheme name="CentralBank_MasterFonts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14"/>
  <sheetViews>
    <sheetView tabSelected="1" workbookViewId="0"/>
  </sheetViews>
  <sheetFormatPr defaultRowHeight="14" x14ac:dyDescent="0.3"/>
  <cols>
    <col min="1" max="1" width="42.4609375" customWidth="1"/>
    <col min="2" max="2" width="33.3046875" customWidth="1"/>
    <col min="3" max="3" width="15" style="5" customWidth="1"/>
  </cols>
  <sheetData>
    <row r="1" spans="1:3" ht="23.25" customHeight="1" x14ac:dyDescent="0.3">
      <c r="A1" s="35" t="s">
        <v>0</v>
      </c>
      <c r="B1" s="35" t="s">
        <v>1</v>
      </c>
      <c r="C1" s="36" t="s">
        <v>2</v>
      </c>
    </row>
    <row r="2" spans="1:3" ht="20.149999999999999" customHeight="1" x14ac:dyDescent="0.3">
      <c r="A2" s="37" t="s">
        <v>3</v>
      </c>
      <c r="B2" s="37" t="s">
        <v>4</v>
      </c>
      <c r="C2" s="38">
        <v>0.97</v>
      </c>
    </row>
    <row r="3" spans="1:3" ht="20.149999999999999" customHeight="1" x14ac:dyDescent="0.3">
      <c r="A3" s="39" t="s">
        <v>5</v>
      </c>
      <c r="B3" s="39" t="s">
        <v>4</v>
      </c>
      <c r="C3" s="138">
        <v>0.94</v>
      </c>
    </row>
    <row r="4" spans="1:3" ht="20.149999999999999" customHeight="1" x14ac:dyDescent="0.3">
      <c r="A4" s="44" t="s">
        <v>6</v>
      </c>
      <c r="B4" s="44" t="s">
        <v>7</v>
      </c>
      <c r="C4" s="139"/>
    </row>
    <row r="5" spans="1:3" ht="20.149999999999999" customHeight="1" x14ac:dyDescent="0.3">
      <c r="A5" s="136" t="s">
        <v>8</v>
      </c>
      <c r="B5" s="40" t="s">
        <v>9</v>
      </c>
      <c r="C5" s="41">
        <v>0.94</v>
      </c>
    </row>
    <row r="6" spans="1:3" ht="20.149999999999999" customHeight="1" x14ac:dyDescent="0.3">
      <c r="A6" s="137"/>
      <c r="B6" s="40" t="s">
        <v>270</v>
      </c>
      <c r="C6" s="41">
        <v>0.94</v>
      </c>
    </row>
    <row r="7" spans="1:3" ht="20.149999999999999" customHeight="1" x14ac:dyDescent="0.3">
      <c r="A7" s="134" t="s">
        <v>10</v>
      </c>
      <c r="B7" s="42" t="s">
        <v>9</v>
      </c>
      <c r="C7" s="43">
        <v>0.87</v>
      </c>
    </row>
    <row r="8" spans="1:3" ht="20.149999999999999" customHeight="1" x14ac:dyDescent="0.3">
      <c r="A8" s="135"/>
      <c r="B8" s="42" t="s">
        <v>271</v>
      </c>
      <c r="C8" s="43">
        <v>0.94</v>
      </c>
    </row>
    <row r="9" spans="1:3" ht="20.149999999999999" customHeight="1" x14ac:dyDescent="0.3">
      <c r="A9" s="135"/>
      <c r="B9" s="42" t="s">
        <v>353</v>
      </c>
      <c r="C9" s="43">
        <v>0.81</v>
      </c>
    </row>
    <row r="10" spans="1:3" ht="20.149999999999999" customHeight="1" x14ac:dyDescent="0.3">
      <c r="A10" s="106" t="s">
        <v>11</v>
      </c>
      <c r="B10" s="68" t="s">
        <v>4</v>
      </c>
      <c r="C10" s="69">
        <v>0.85</v>
      </c>
    </row>
    <row r="11" spans="1:3" ht="20.149999999999999" customHeight="1" x14ac:dyDescent="0.3">
      <c r="A11" s="140" t="s">
        <v>12</v>
      </c>
      <c r="B11" s="44" t="s">
        <v>9</v>
      </c>
      <c r="C11" s="45">
        <v>0.94</v>
      </c>
    </row>
    <row r="12" spans="1:3" ht="20.149999999999999" customHeight="1" x14ac:dyDescent="0.3">
      <c r="A12" s="141"/>
      <c r="B12" s="44" t="s">
        <v>354</v>
      </c>
      <c r="C12" s="45">
        <v>0.93</v>
      </c>
    </row>
    <row r="13" spans="1:3" ht="20.149999999999999" customHeight="1" x14ac:dyDescent="0.3">
      <c r="A13" s="142"/>
      <c r="B13" s="44" t="s">
        <v>361</v>
      </c>
      <c r="C13" s="45">
        <v>0.73</v>
      </c>
    </row>
    <row r="14" spans="1:3" x14ac:dyDescent="0.3">
      <c r="A14" s="17" t="s">
        <v>329</v>
      </c>
    </row>
  </sheetData>
  <mergeCells count="4">
    <mergeCell ref="A7:A9"/>
    <mergeCell ref="A5:A6"/>
    <mergeCell ref="C3:C4"/>
    <mergeCell ref="A11:A13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autoPageBreaks="0"/>
  </sheetPr>
  <dimension ref="A2:P920"/>
  <sheetViews>
    <sheetView topLeftCell="A2" workbookViewId="0">
      <selection activeCell="A2" sqref="A2:F2"/>
    </sheetView>
  </sheetViews>
  <sheetFormatPr defaultRowHeight="14" x14ac:dyDescent="0.3"/>
  <cols>
    <col min="1" max="5" width="20.23046875" customWidth="1"/>
    <col min="6" max="6" width="13.69140625" customWidth="1"/>
    <col min="7" max="7" width="9" customWidth="1"/>
    <col min="8" max="8" width="9" bestFit="1" customWidth="1"/>
    <col min="10" max="11" width="9" bestFit="1" customWidth="1"/>
    <col min="13" max="13" width="9" bestFit="1" customWidth="1"/>
    <col min="15" max="15" width="10.53515625" bestFit="1" customWidth="1"/>
  </cols>
  <sheetData>
    <row r="2" spans="1:16" ht="25" customHeight="1" x14ac:dyDescent="0.3">
      <c r="A2" s="143" t="s">
        <v>296</v>
      </c>
      <c r="B2" s="143"/>
      <c r="C2" s="143"/>
      <c r="D2" s="143"/>
      <c r="E2" s="143"/>
      <c r="F2" s="143"/>
    </row>
    <row r="3" spans="1:16" ht="20.149999999999999" customHeight="1" x14ac:dyDescent="0.3">
      <c r="A3" s="26" t="s">
        <v>13</v>
      </c>
      <c r="B3" s="26" t="s">
        <v>255</v>
      </c>
      <c r="C3" s="26" t="s">
        <v>171</v>
      </c>
      <c r="D3" s="27" t="s">
        <v>141</v>
      </c>
      <c r="E3" s="27" t="s">
        <v>172</v>
      </c>
      <c r="F3" s="100" t="s">
        <v>25</v>
      </c>
      <c r="H3" s="124"/>
      <c r="I3" s="124"/>
      <c r="J3" s="124"/>
      <c r="K3" s="124"/>
      <c r="L3" s="124"/>
      <c r="M3" s="124"/>
      <c r="N3" s="124"/>
      <c r="O3" s="124"/>
    </row>
    <row r="4" spans="1:16" x14ac:dyDescent="0.3">
      <c r="A4" s="30">
        <v>2011</v>
      </c>
      <c r="B4" s="30" t="s">
        <v>227</v>
      </c>
      <c r="C4" s="81">
        <v>201103</v>
      </c>
      <c r="D4" s="31" t="s">
        <v>31</v>
      </c>
      <c r="E4" s="31" t="s">
        <v>173</v>
      </c>
      <c r="F4" s="31">
        <v>170974704.91038099</v>
      </c>
      <c r="H4" s="124"/>
      <c r="I4" s="124"/>
      <c r="J4" s="124"/>
      <c r="K4" s="124"/>
      <c r="L4" s="124"/>
      <c r="M4" s="124"/>
      <c r="N4" s="122"/>
      <c r="O4" s="124"/>
      <c r="P4" s="1"/>
    </row>
    <row r="5" spans="1:16" x14ac:dyDescent="0.3">
      <c r="A5" s="28">
        <v>2011</v>
      </c>
      <c r="B5" s="28" t="s">
        <v>227</v>
      </c>
      <c r="C5" s="80">
        <v>201106</v>
      </c>
      <c r="D5" s="29" t="s">
        <v>31</v>
      </c>
      <c r="E5" s="29" t="s">
        <v>173</v>
      </c>
      <c r="F5" s="29">
        <v>172845586.98987901</v>
      </c>
      <c r="H5" s="124"/>
      <c r="I5" s="124"/>
      <c r="J5" s="124"/>
      <c r="K5" s="124"/>
      <c r="L5" s="124"/>
      <c r="M5" s="124"/>
      <c r="N5" s="122"/>
      <c r="O5" s="124"/>
      <c r="P5" s="1"/>
    </row>
    <row r="6" spans="1:16" x14ac:dyDescent="0.3">
      <c r="A6" s="30">
        <v>2011</v>
      </c>
      <c r="B6" s="30" t="s">
        <v>228</v>
      </c>
      <c r="C6" s="81">
        <v>201109</v>
      </c>
      <c r="D6" s="31" t="s">
        <v>31</v>
      </c>
      <c r="E6" s="31" t="s">
        <v>173</v>
      </c>
      <c r="F6" s="31">
        <v>174369712.82478899</v>
      </c>
      <c r="H6" s="124"/>
      <c r="I6" s="124"/>
      <c r="J6" s="124"/>
      <c r="K6" s="124"/>
      <c r="L6" s="124"/>
      <c r="M6" s="124"/>
      <c r="N6" s="122"/>
      <c r="O6" s="124"/>
      <c r="P6" s="1"/>
    </row>
    <row r="7" spans="1:16" x14ac:dyDescent="0.3">
      <c r="A7" s="28">
        <v>2011</v>
      </c>
      <c r="B7" s="28" t="s">
        <v>228</v>
      </c>
      <c r="C7" s="80">
        <v>201112</v>
      </c>
      <c r="D7" s="29" t="s">
        <v>31</v>
      </c>
      <c r="E7" s="29" t="s">
        <v>173</v>
      </c>
      <c r="F7" s="29">
        <v>174698659.46570599</v>
      </c>
      <c r="H7" s="124"/>
      <c r="I7" s="124"/>
      <c r="J7" s="124"/>
      <c r="K7" s="124"/>
      <c r="L7" s="124"/>
      <c r="M7" s="124"/>
      <c r="N7" s="122"/>
      <c r="O7" s="124"/>
      <c r="P7" s="1"/>
    </row>
    <row r="8" spans="1:16" x14ac:dyDescent="0.3">
      <c r="A8" s="30">
        <v>2012</v>
      </c>
      <c r="B8" s="30" t="s">
        <v>229</v>
      </c>
      <c r="C8" s="81">
        <v>201203</v>
      </c>
      <c r="D8" s="31" t="s">
        <v>31</v>
      </c>
      <c r="E8" s="31" t="s">
        <v>173</v>
      </c>
      <c r="F8" s="31">
        <v>171966534.23304999</v>
      </c>
      <c r="H8" s="124"/>
      <c r="I8" s="124"/>
      <c r="J8" s="124"/>
      <c r="K8" s="124"/>
      <c r="L8" s="124"/>
      <c r="M8" s="124"/>
      <c r="N8" s="122"/>
      <c r="O8" s="124"/>
      <c r="P8" s="1"/>
    </row>
    <row r="9" spans="1:16" x14ac:dyDescent="0.3">
      <c r="A9" s="28">
        <v>2012</v>
      </c>
      <c r="B9" s="28" t="s">
        <v>229</v>
      </c>
      <c r="C9" s="80">
        <v>201206</v>
      </c>
      <c r="D9" s="29" t="s">
        <v>31</v>
      </c>
      <c r="E9" s="29" t="s">
        <v>173</v>
      </c>
      <c r="F9" s="29">
        <v>170264226.066726</v>
      </c>
      <c r="H9" s="124"/>
      <c r="I9" s="124"/>
      <c r="J9" s="124"/>
      <c r="K9" s="124"/>
      <c r="L9" s="124"/>
      <c r="M9" s="124"/>
      <c r="N9" s="122"/>
      <c r="O9" s="124"/>
      <c r="P9" s="1"/>
    </row>
    <row r="10" spans="1:16" x14ac:dyDescent="0.3">
      <c r="A10" s="30">
        <v>2012</v>
      </c>
      <c r="B10" s="30" t="s">
        <v>230</v>
      </c>
      <c r="C10" s="81">
        <v>201209</v>
      </c>
      <c r="D10" s="31" t="s">
        <v>31</v>
      </c>
      <c r="E10" s="31" t="s">
        <v>173</v>
      </c>
      <c r="F10" s="31">
        <v>169627826.60490999</v>
      </c>
      <c r="H10" s="124"/>
      <c r="I10" s="124"/>
      <c r="J10" s="124"/>
      <c r="K10" s="124"/>
      <c r="L10" s="124"/>
      <c r="M10" s="124"/>
      <c r="N10" s="122"/>
      <c r="O10" s="124"/>
      <c r="P10" s="1"/>
    </row>
    <row r="11" spans="1:16" x14ac:dyDescent="0.3">
      <c r="A11" s="28">
        <v>2012</v>
      </c>
      <c r="B11" s="28" t="s">
        <v>230</v>
      </c>
      <c r="C11" s="80">
        <v>201212</v>
      </c>
      <c r="D11" s="29" t="s">
        <v>31</v>
      </c>
      <c r="E11" s="29" t="s">
        <v>173</v>
      </c>
      <c r="F11" s="29">
        <v>166879568.637072</v>
      </c>
      <c r="H11" s="124"/>
      <c r="I11" s="124"/>
      <c r="J11" s="124"/>
      <c r="K11" s="124"/>
      <c r="L11" s="124"/>
      <c r="M11" s="124"/>
      <c r="N11" s="122"/>
      <c r="O11" s="124"/>
      <c r="P11" s="1"/>
    </row>
    <row r="12" spans="1:16" x14ac:dyDescent="0.3">
      <c r="A12" s="30">
        <v>2013</v>
      </c>
      <c r="B12" s="30" t="s">
        <v>231</v>
      </c>
      <c r="C12" s="81">
        <v>201303</v>
      </c>
      <c r="D12" s="31" t="s">
        <v>31</v>
      </c>
      <c r="E12" s="31" t="s">
        <v>173</v>
      </c>
      <c r="F12" s="31">
        <v>163562503.63808501</v>
      </c>
      <c r="H12" s="124"/>
      <c r="I12" s="124"/>
      <c r="J12" s="124"/>
      <c r="K12" s="124"/>
      <c r="L12" s="124"/>
      <c r="M12" s="124"/>
      <c r="N12" s="122"/>
      <c r="O12" s="124"/>
      <c r="P12" s="1"/>
    </row>
    <row r="13" spans="1:16" x14ac:dyDescent="0.3">
      <c r="A13" s="28">
        <v>2013</v>
      </c>
      <c r="B13" s="28" t="s">
        <v>231</v>
      </c>
      <c r="C13" s="80">
        <v>201306</v>
      </c>
      <c r="D13" s="29" t="s">
        <v>31</v>
      </c>
      <c r="E13" s="29" t="s">
        <v>173</v>
      </c>
      <c r="F13" s="29">
        <v>162557882.562538</v>
      </c>
      <c r="H13" s="124"/>
      <c r="I13" s="124"/>
      <c r="J13" s="124"/>
      <c r="K13" s="124"/>
      <c r="L13" s="124"/>
      <c r="M13" s="124"/>
      <c r="N13" s="122"/>
      <c r="O13" s="124"/>
      <c r="P13" s="1"/>
    </row>
    <row r="14" spans="1:16" x14ac:dyDescent="0.3">
      <c r="A14" s="30">
        <v>2013</v>
      </c>
      <c r="B14" s="30" t="s">
        <v>232</v>
      </c>
      <c r="C14" s="81">
        <v>201309</v>
      </c>
      <c r="D14" s="31" t="s">
        <v>31</v>
      </c>
      <c r="E14" s="31" t="s">
        <v>173</v>
      </c>
      <c r="F14" s="31">
        <v>163736569.56317201</v>
      </c>
      <c r="H14" s="124"/>
      <c r="I14" s="124"/>
      <c r="J14" s="124"/>
      <c r="K14" s="124"/>
      <c r="L14" s="124"/>
      <c r="M14" s="124"/>
      <c r="N14" s="122"/>
      <c r="O14" s="124"/>
      <c r="P14" s="1"/>
    </row>
    <row r="15" spans="1:16" x14ac:dyDescent="0.3">
      <c r="A15" s="28">
        <v>2013</v>
      </c>
      <c r="B15" s="28" t="s">
        <v>232</v>
      </c>
      <c r="C15" s="80">
        <v>201312</v>
      </c>
      <c r="D15" s="29" t="s">
        <v>31</v>
      </c>
      <c r="E15" s="29" t="s">
        <v>173</v>
      </c>
      <c r="F15" s="29">
        <v>163800202.17986199</v>
      </c>
      <c r="H15" s="124"/>
      <c r="I15" s="124"/>
      <c r="J15" s="124"/>
      <c r="K15" s="124"/>
      <c r="L15" s="124"/>
      <c r="M15" s="124"/>
      <c r="N15" s="122"/>
      <c r="O15" s="124"/>
      <c r="P15" s="1"/>
    </row>
    <row r="16" spans="1:16" x14ac:dyDescent="0.3">
      <c r="A16" s="30">
        <v>2014</v>
      </c>
      <c r="B16" s="30" t="s">
        <v>233</v>
      </c>
      <c r="C16" s="81">
        <v>201403</v>
      </c>
      <c r="D16" s="31" t="s">
        <v>31</v>
      </c>
      <c r="E16" s="31" t="s">
        <v>173</v>
      </c>
      <c r="F16" s="31">
        <v>161015816.02438101</v>
      </c>
      <c r="H16" s="124"/>
      <c r="I16" s="124"/>
      <c r="J16" s="124"/>
      <c r="K16" s="124"/>
      <c r="L16" s="124"/>
      <c r="M16" s="124"/>
      <c r="N16" s="122"/>
      <c r="O16" s="124"/>
      <c r="P16" s="1"/>
    </row>
    <row r="17" spans="1:16" x14ac:dyDescent="0.3">
      <c r="A17" s="28">
        <v>2014</v>
      </c>
      <c r="B17" s="28" t="s">
        <v>233</v>
      </c>
      <c r="C17" s="80">
        <v>201406</v>
      </c>
      <c r="D17" s="29" t="s">
        <v>31</v>
      </c>
      <c r="E17" s="29" t="s">
        <v>173</v>
      </c>
      <c r="F17" s="29">
        <v>164756654.484202</v>
      </c>
      <c r="H17" s="124"/>
      <c r="I17" s="124"/>
      <c r="J17" s="124"/>
      <c r="K17" s="124"/>
      <c r="L17" s="124"/>
      <c r="M17" s="124"/>
      <c r="N17" s="122"/>
      <c r="O17" s="124"/>
      <c r="P17" s="1"/>
    </row>
    <row r="18" spans="1:16" x14ac:dyDescent="0.3">
      <c r="A18" s="30">
        <v>2014</v>
      </c>
      <c r="B18" s="30" t="s">
        <v>234</v>
      </c>
      <c r="C18" s="81">
        <v>201409</v>
      </c>
      <c r="D18" s="31" t="s">
        <v>31</v>
      </c>
      <c r="E18" s="31" t="s">
        <v>173</v>
      </c>
      <c r="F18" s="31">
        <v>169654731.83928901</v>
      </c>
      <c r="H18" s="124"/>
      <c r="I18" s="124"/>
      <c r="J18" s="124"/>
      <c r="K18" s="124"/>
      <c r="L18" s="124"/>
      <c r="M18" s="124"/>
      <c r="N18" s="122"/>
      <c r="O18" s="124"/>
      <c r="P18" s="1"/>
    </row>
    <row r="19" spans="1:16" x14ac:dyDescent="0.3">
      <c r="A19" s="28">
        <v>2014</v>
      </c>
      <c r="B19" s="28" t="s">
        <v>234</v>
      </c>
      <c r="C19" s="80">
        <v>201412</v>
      </c>
      <c r="D19" s="29" t="s">
        <v>31</v>
      </c>
      <c r="E19" s="29" t="s">
        <v>173</v>
      </c>
      <c r="F19" s="29">
        <v>171077679.74229601</v>
      </c>
      <c r="H19" s="124"/>
      <c r="I19" s="124"/>
      <c r="J19" s="124"/>
      <c r="K19" s="124"/>
      <c r="L19" s="124"/>
      <c r="M19" s="124"/>
      <c r="N19" s="122"/>
      <c r="O19" s="124"/>
      <c r="P19" s="1"/>
    </row>
    <row r="20" spans="1:16" x14ac:dyDescent="0.3">
      <c r="A20" s="30">
        <v>2015</v>
      </c>
      <c r="B20" s="30" t="s">
        <v>235</v>
      </c>
      <c r="C20" s="81">
        <v>201503</v>
      </c>
      <c r="D20" s="31" t="s">
        <v>31</v>
      </c>
      <c r="E20" s="31" t="s">
        <v>173</v>
      </c>
      <c r="F20" s="31">
        <v>169204512.529329</v>
      </c>
      <c r="H20" s="124"/>
      <c r="I20" s="124"/>
      <c r="J20" s="124"/>
      <c r="K20" s="124"/>
      <c r="L20" s="124"/>
      <c r="M20" s="124"/>
      <c r="N20" s="122"/>
      <c r="O20" s="124"/>
      <c r="P20" s="1"/>
    </row>
    <row r="21" spans="1:16" x14ac:dyDescent="0.3">
      <c r="A21" s="28">
        <v>2015</v>
      </c>
      <c r="B21" s="28" t="s">
        <v>235</v>
      </c>
      <c r="C21" s="80">
        <v>201506</v>
      </c>
      <c r="D21" s="29" t="s">
        <v>31</v>
      </c>
      <c r="E21" s="29" t="s">
        <v>173</v>
      </c>
      <c r="F21" s="29">
        <v>174689380.059616</v>
      </c>
      <c r="H21" s="124"/>
      <c r="I21" s="124"/>
      <c r="J21" s="124"/>
      <c r="K21" s="124"/>
      <c r="L21" s="124"/>
      <c r="M21" s="124"/>
      <c r="N21" s="122"/>
      <c r="O21" s="124"/>
      <c r="P21" s="1"/>
    </row>
    <row r="22" spans="1:16" x14ac:dyDescent="0.3">
      <c r="A22" s="30">
        <v>2015</v>
      </c>
      <c r="B22" s="30" t="s">
        <v>236</v>
      </c>
      <c r="C22" s="81">
        <v>201509</v>
      </c>
      <c r="D22" s="31" t="s">
        <v>31</v>
      </c>
      <c r="E22" s="31" t="s">
        <v>173</v>
      </c>
      <c r="F22" s="31">
        <v>181982815.77225199</v>
      </c>
      <c r="H22" s="124"/>
      <c r="I22" s="124"/>
      <c r="J22" s="124"/>
      <c r="K22" s="124"/>
      <c r="L22" s="124"/>
      <c r="M22" s="124"/>
      <c r="N22" s="122"/>
      <c r="O22" s="124"/>
      <c r="P22" s="1"/>
    </row>
    <row r="23" spans="1:16" x14ac:dyDescent="0.3">
      <c r="A23" s="28">
        <v>2015</v>
      </c>
      <c r="B23" s="28" t="s">
        <v>236</v>
      </c>
      <c r="C23" s="80">
        <v>201512</v>
      </c>
      <c r="D23" s="29" t="s">
        <v>31</v>
      </c>
      <c r="E23" s="29" t="s">
        <v>173</v>
      </c>
      <c r="F23" s="29">
        <v>189977574.627359</v>
      </c>
      <c r="H23" s="124"/>
      <c r="I23" s="124"/>
      <c r="J23" s="124"/>
      <c r="K23" s="124"/>
      <c r="L23" s="124"/>
      <c r="M23" s="124"/>
      <c r="N23" s="122"/>
      <c r="O23" s="124"/>
      <c r="P23" s="1"/>
    </row>
    <row r="24" spans="1:16" x14ac:dyDescent="0.3">
      <c r="A24" s="30">
        <v>2016</v>
      </c>
      <c r="B24" s="30" t="s">
        <v>237</v>
      </c>
      <c r="C24" s="81">
        <v>201603</v>
      </c>
      <c r="D24" s="31" t="s">
        <v>31</v>
      </c>
      <c r="E24" s="31" t="s">
        <v>173</v>
      </c>
      <c r="F24" s="31">
        <v>193980175.63791099</v>
      </c>
      <c r="H24" s="124"/>
      <c r="I24" s="124"/>
      <c r="J24" s="124"/>
      <c r="K24" s="124"/>
      <c r="L24" s="124"/>
      <c r="M24" s="124"/>
      <c r="N24" s="122"/>
      <c r="O24" s="124"/>
      <c r="P24" s="1"/>
    </row>
    <row r="25" spans="1:16" x14ac:dyDescent="0.3">
      <c r="A25" s="28">
        <v>2016</v>
      </c>
      <c r="B25" s="28" t="s">
        <v>237</v>
      </c>
      <c r="C25" s="80">
        <v>201606</v>
      </c>
      <c r="D25" s="29" t="s">
        <v>31</v>
      </c>
      <c r="E25" s="29" t="s">
        <v>173</v>
      </c>
      <c r="F25" s="29">
        <v>205565503.21459499</v>
      </c>
      <c r="H25" s="124"/>
      <c r="I25" s="124"/>
      <c r="J25" s="124"/>
      <c r="K25" s="124"/>
      <c r="L25" s="124"/>
      <c r="M25" s="124"/>
      <c r="N25" s="122"/>
      <c r="O25" s="124"/>
      <c r="P25" s="1"/>
    </row>
    <row r="26" spans="1:16" x14ac:dyDescent="0.3">
      <c r="A26" s="30">
        <v>2016</v>
      </c>
      <c r="B26" s="30" t="s">
        <v>238</v>
      </c>
      <c r="C26" s="81">
        <v>201609</v>
      </c>
      <c r="D26" s="31" t="s">
        <v>31</v>
      </c>
      <c r="E26" s="31" t="s">
        <v>173</v>
      </c>
      <c r="F26" s="31">
        <v>221886538.464607</v>
      </c>
      <c r="H26" s="124"/>
      <c r="I26" s="124"/>
      <c r="J26" s="124"/>
      <c r="K26" s="124"/>
      <c r="L26" s="124"/>
      <c r="M26" s="124"/>
      <c r="N26" s="122"/>
      <c r="O26" s="124"/>
      <c r="P26" s="1"/>
    </row>
    <row r="27" spans="1:16" x14ac:dyDescent="0.3">
      <c r="A27" s="28">
        <v>2016</v>
      </c>
      <c r="B27" s="28" t="s">
        <v>238</v>
      </c>
      <c r="C27" s="80">
        <v>201612</v>
      </c>
      <c r="D27" s="29" t="s">
        <v>31</v>
      </c>
      <c r="E27" s="29" t="s">
        <v>173</v>
      </c>
      <c r="F27" s="29">
        <v>235688200.42304701</v>
      </c>
      <c r="H27" s="124"/>
      <c r="I27" s="124"/>
      <c r="J27" s="124"/>
      <c r="K27" s="124"/>
      <c r="L27" s="124"/>
      <c r="M27" s="124"/>
      <c r="N27" s="122"/>
      <c r="O27" s="124"/>
      <c r="P27" s="1"/>
    </row>
    <row r="28" spans="1:16" x14ac:dyDescent="0.3">
      <c r="A28" s="30">
        <v>2017</v>
      </c>
      <c r="B28" s="30" t="s">
        <v>239</v>
      </c>
      <c r="C28" s="81">
        <v>201703</v>
      </c>
      <c r="D28" s="31" t="s">
        <v>31</v>
      </c>
      <c r="E28" s="31" t="s">
        <v>173</v>
      </c>
      <c r="F28" s="31">
        <v>240959247.21087399</v>
      </c>
      <c r="H28" s="124"/>
      <c r="I28" s="124"/>
      <c r="J28" s="124"/>
      <c r="K28" s="124"/>
      <c r="L28" s="124"/>
      <c r="M28" s="124"/>
      <c r="N28" s="122"/>
      <c r="O28" s="124"/>
      <c r="P28" s="1"/>
    </row>
    <row r="29" spans="1:16" x14ac:dyDescent="0.3">
      <c r="A29" s="28">
        <v>2017</v>
      </c>
      <c r="B29" s="28" t="s">
        <v>239</v>
      </c>
      <c r="C29" s="80">
        <v>201706</v>
      </c>
      <c r="D29" s="29" t="s">
        <v>31</v>
      </c>
      <c r="E29" s="29" t="s">
        <v>173</v>
      </c>
      <c r="F29" s="29">
        <v>253484233.436032</v>
      </c>
      <c r="H29" s="124"/>
      <c r="I29" s="124"/>
      <c r="J29" s="124"/>
      <c r="K29" s="124"/>
      <c r="L29" s="124"/>
      <c r="M29" s="124"/>
      <c r="N29" s="122"/>
      <c r="O29" s="124"/>
      <c r="P29" s="1"/>
    </row>
    <row r="30" spans="1:16" x14ac:dyDescent="0.3">
      <c r="A30" s="30">
        <v>2017</v>
      </c>
      <c r="B30" s="30" t="s">
        <v>240</v>
      </c>
      <c r="C30" s="81">
        <v>201709</v>
      </c>
      <c r="D30" s="31" t="s">
        <v>31</v>
      </c>
      <c r="E30" s="31" t="s">
        <v>173</v>
      </c>
      <c r="F30" s="31">
        <v>262018077.16437399</v>
      </c>
      <c r="H30" s="124"/>
      <c r="I30" s="124"/>
      <c r="J30" s="124"/>
      <c r="K30" s="124"/>
      <c r="L30" s="124"/>
      <c r="M30" s="124"/>
      <c r="N30" s="122"/>
      <c r="O30" s="124"/>
      <c r="P30" s="1"/>
    </row>
    <row r="31" spans="1:16" x14ac:dyDescent="0.3">
      <c r="A31" s="28">
        <v>2017</v>
      </c>
      <c r="B31" s="28" t="s">
        <v>240</v>
      </c>
      <c r="C31" s="80">
        <v>201712</v>
      </c>
      <c r="D31" s="29" t="s">
        <v>31</v>
      </c>
      <c r="E31" s="29" t="s">
        <v>173</v>
      </c>
      <c r="F31" s="29">
        <v>264809681.79614499</v>
      </c>
      <c r="H31" s="124"/>
      <c r="I31" s="124"/>
      <c r="J31" s="124"/>
      <c r="K31" s="124"/>
      <c r="L31" s="124"/>
      <c r="M31" s="124"/>
      <c r="N31" s="122"/>
      <c r="O31" s="124"/>
      <c r="P31" s="1"/>
    </row>
    <row r="32" spans="1:16" x14ac:dyDescent="0.3">
      <c r="A32" s="30">
        <v>2018</v>
      </c>
      <c r="B32" s="30" t="s">
        <v>241</v>
      </c>
      <c r="C32" s="81">
        <v>201803</v>
      </c>
      <c r="D32" s="31" t="s">
        <v>31</v>
      </c>
      <c r="E32" s="31" t="s">
        <v>173</v>
      </c>
      <c r="F32" s="31">
        <v>261282692.81832799</v>
      </c>
      <c r="H32" s="124"/>
      <c r="I32" s="124"/>
      <c r="J32" s="124"/>
      <c r="K32" s="124"/>
      <c r="L32" s="124"/>
      <c r="M32" s="124"/>
      <c r="N32" s="122"/>
      <c r="O32" s="124"/>
      <c r="P32" s="1"/>
    </row>
    <row r="33" spans="1:16" x14ac:dyDescent="0.3">
      <c r="A33" s="28">
        <v>2018</v>
      </c>
      <c r="B33" s="28" t="s">
        <v>241</v>
      </c>
      <c r="C33" s="80">
        <v>201806</v>
      </c>
      <c r="D33" s="29" t="s">
        <v>31</v>
      </c>
      <c r="E33" s="29" t="s">
        <v>173</v>
      </c>
      <c r="F33" s="29">
        <v>263312200.86245799</v>
      </c>
      <c r="H33" s="124"/>
      <c r="I33" s="124"/>
      <c r="J33" s="124"/>
      <c r="K33" s="124"/>
      <c r="L33" s="124"/>
      <c r="M33" s="124"/>
      <c r="N33" s="122"/>
      <c r="O33" s="124"/>
      <c r="P33" s="1"/>
    </row>
    <row r="34" spans="1:16" x14ac:dyDescent="0.3">
      <c r="A34" s="30">
        <v>2018</v>
      </c>
      <c r="B34" s="30" t="s">
        <v>242</v>
      </c>
      <c r="C34" s="81">
        <v>201809</v>
      </c>
      <c r="D34" s="31" t="s">
        <v>31</v>
      </c>
      <c r="E34" s="31" t="s">
        <v>173</v>
      </c>
      <c r="F34" s="31">
        <v>265216288.69225201</v>
      </c>
      <c r="H34" s="124"/>
      <c r="I34" s="124"/>
      <c r="J34" s="124"/>
      <c r="K34" s="124"/>
      <c r="L34" s="124"/>
      <c r="M34" s="124"/>
      <c r="N34" s="122"/>
      <c r="O34" s="124"/>
      <c r="P34" s="1"/>
    </row>
    <row r="35" spans="1:16" x14ac:dyDescent="0.3">
      <c r="A35" s="28">
        <v>2018</v>
      </c>
      <c r="B35" s="28" t="s">
        <v>242</v>
      </c>
      <c r="C35" s="80">
        <v>201812</v>
      </c>
      <c r="D35" s="29" t="s">
        <v>31</v>
      </c>
      <c r="E35" s="29" t="s">
        <v>173</v>
      </c>
      <c r="F35" s="29">
        <v>264159638.80129001</v>
      </c>
      <c r="H35" s="124"/>
      <c r="I35" s="124"/>
      <c r="J35" s="124"/>
      <c r="K35" s="124"/>
      <c r="L35" s="124"/>
      <c r="M35" s="124"/>
      <c r="N35" s="122"/>
      <c r="O35" s="124"/>
      <c r="P35" s="1"/>
    </row>
    <row r="36" spans="1:16" x14ac:dyDescent="0.3">
      <c r="A36" s="30">
        <v>2019</v>
      </c>
      <c r="B36" s="30" t="s">
        <v>243</v>
      </c>
      <c r="C36" s="81">
        <v>201903</v>
      </c>
      <c r="D36" s="31" t="s">
        <v>31</v>
      </c>
      <c r="E36" s="31" t="s">
        <v>173</v>
      </c>
      <c r="F36" s="31">
        <v>260325451.94343799</v>
      </c>
      <c r="H36" s="124"/>
      <c r="I36" s="124"/>
      <c r="J36" s="124"/>
      <c r="K36" s="124"/>
      <c r="L36" s="124"/>
      <c r="M36" s="124"/>
      <c r="N36" s="122"/>
      <c r="O36" s="124"/>
      <c r="P36" s="1"/>
    </row>
    <row r="37" spans="1:16" x14ac:dyDescent="0.3">
      <c r="A37" s="28">
        <v>2019</v>
      </c>
      <c r="B37" s="28" t="s">
        <v>243</v>
      </c>
      <c r="C37" s="80">
        <v>201906</v>
      </c>
      <c r="D37" s="29" t="s">
        <v>31</v>
      </c>
      <c r="E37" s="29" t="s">
        <v>173</v>
      </c>
      <c r="F37" s="29">
        <v>263525452.87445101</v>
      </c>
      <c r="H37" s="124"/>
      <c r="I37" s="124"/>
      <c r="J37" s="124"/>
      <c r="K37" s="124"/>
      <c r="L37" s="124"/>
      <c r="M37" s="124"/>
      <c r="N37" s="122"/>
      <c r="O37" s="124"/>
      <c r="P37" s="1"/>
    </row>
    <row r="38" spans="1:16" x14ac:dyDescent="0.3">
      <c r="A38" s="30">
        <v>2019</v>
      </c>
      <c r="B38" s="30" t="s">
        <v>244</v>
      </c>
      <c r="C38" s="81">
        <v>201909</v>
      </c>
      <c r="D38" s="31" t="s">
        <v>31</v>
      </c>
      <c r="E38" s="31" t="s">
        <v>173</v>
      </c>
      <c r="F38" s="31">
        <v>270788628.03719902</v>
      </c>
      <c r="H38" s="124"/>
      <c r="I38" s="124"/>
      <c r="J38" s="124"/>
      <c r="K38" s="124"/>
      <c r="L38" s="124"/>
      <c r="M38" s="124"/>
      <c r="N38" s="122"/>
      <c r="O38" s="124"/>
      <c r="P38" s="1"/>
    </row>
    <row r="39" spans="1:16" x14ac:dyDescent="0.3">
      <c r="A39" s="28">
        <v>2019</v>
      </c>
      <c r="B39" s="28" t="s">
        <v>244</v>
      </c>
      <c r="C39" s="80">
        <v>201912</v>
      </c>
      <c r="D39" s="29" t="s">
        <v>31</v>
      </c>
      <c r="E39" s="29" t="s">
        <v>173</v>
      </c>
      <c r="F39" s="29">
        <v>272955832.63630199</v>
      </c>
      <c r="H39" s="124"/>
      <c r="I39" s="124"/>
      <c r="J39" s="124"/>
      <c r="K39" s="124"/>
      <c r="L39" s="124"/>
      <c r="M39" s="124"/>
      <c r="N39" s="122"/>
      <c r="O39" s="124"/>
      <c r="P39" s="1"/>
    </row>
    <row r="40" spans="1:16" x14ac:dyDescent="0.3">
      <c r="A40" s="30">
        <v>2020</v>
      </c>
      <c r="B40" s="30" t="s">
        <v>245</v>
      </c>
      <c r="C40" s="81">
        <v>202003</v>
      </c>
      <c r="D40" s="31" t="s">
        <v>31</v>
      </c>
      <c r="E40" s="31" t="s">
        <v>173</v>
      </c>
      <c r="F40" s="31">
        <v>278766351.65322399</v>
      </c>
      <c r="H40" s="124"/>
      <c r="I40" s="124"/>
      <c r="J40" s="124"/>
      <c r="K40" s="124"/>
      <c r="L40" s="124"/>
      <c r="M40" s="124"/>
      <c r="N40" s="122"/>
      <c r="O40" s="124"/>
      <c r="P40" s="1"/>
    </row>
    <row r="41" spans="1:16" x14ac:dyDescent="0.3">
      <c r="A41" s="28">
        <v>2020</v>
      </c>
      <c r="B41" s="28" t="s">
        <v>245</v>
      </c>
      <c r="C41" s="80">
        <v>202006</v>
      </c>
      <c r="D41" s="29" t="s">
        <v>31</v>
      </c>
      <c r="E41" s="29" t="s">
        <v>173</v>
      </c>
      <c r="F41" s="29">
        <v>251403682.27888101</v>
      </c>
      <c r="H41" s="124"/>
      <c r="I41" s="124"/>
      <c r="J41" s="124"/>
      <c r="K41" s="124"/>
      <c r="L41" s="124"/>
      <c r="M41" s="124"/>
      <c r="N41" s="122"/>
      <c r="O41" s="124"/>
      <c r="P41" s="1"/>
    </row>
    <row r="42" spans="1:16" x14ac:dyDescent="0.3">
      <c r="A42" s="30">
        <v>2020</v>
      </c>
      <c r="B42" s="30" t="s">
        <v>246</v>
      </c>
      <c r="C42" s="81">
        <v>202009</v>
      </c>
      <c r="D42" s="31" t="s">
        <v>31</v>
      </c>
      <c r="E42" s="31" t="s">
        <v>173</v>
      </c>
      <c r="F42" s="31">
        <v>285761295.327411</v>
      </c>
      <c r="H42" s="124"/>
      <c r="I42" s="124"/>
      <c r="J42" s="124"/>
      <c r="K42" s="124"/>
      <c r="L42" s="124"/>
      <c r="M42" s="124"/>
      <c r="N42" s="122"/>
      <c r="O42" s="124"/>
      <c r="P42" s="1"/>
    </row>
    <row r="43" spans="1:16" x14ac:dyDescent="0.3">
      <c r="A43" s="28">
        <v>2020</v>
      </c>
      <c r="B43" s="28" t="s">
        <v>246</v>
      </c>
      <c r="C43" s="80">
        <v>202012</v>
      </c>
      <c r="D43" s="29" t="s">
        <v>31</v>
      </c>
      <c r="E43" s="29" t="s">
        <v>173</v>
      </c>
      <c r="F43" s="29">
        <v>288707015.43563998</v>
      </c>
      <c r="H43" s="124"/>
      <c r="I43" s="124"/>
      <c r="J43" s="124"/>
      <c r="K43" s="124"/>
      <c r="L43" s="124"/>
      <c r="M43" s="124"/>
      <c r="N43" s="122"/>
      <c r="O43" s="124"/>
      <c r="P43" s="1"/>
    </row>
    <row r="44" spans="1:16" x14ac:dyDescent="0.3">
      <c r="A44" s="30">
        <v>2021</v>
      </c>
      <c r="B44" s="30" t="s">
        <v>247</v>
      </c>
      <c r="C44" s="81">
        <v>202103</v>
      </c>
      <c r="D44" s="31" t="s">
        <v>31</v>
      </c>
      <c r="E44" s="31" t="s">
        <v>173</v>
      </c>
      <c r="F44" s="31">
        <v>285218831.69698298</v>
      </c>
      <c r="H44" s="124"/>
      <c r="I44" s="124"/>
      <c r="J44" s="124"/>
      <c r="K44" s="124"/>
      <c r="L44" s="124"/>
      <c r="M44" s="124"/>
      <c r="N44" s="122"/>
      <c r="O44" s="124"/>
      <c r="P44" s="1"/>
    </row>
    <row r="45" spans="1:16" x14ac:dyDescent="0.3">
      <c r="A45" s="28">
        <v>2021</v>
      </c>
      <c r="B45" s="28" t="s">
        <v>247</v>
      </c>
      <c r="C45" s="80">
        <v>202106</v>
      </c>
      <c r="D45" s="29" t="s">
        <v>31</v>
      </c>
      <c r="E45" s="29" t="s">
        <v>173</v>
      </c>
      <c r="F45" s="29">
        <v>287723979.08876199</v>
      </c>
      <c r="H45" s="124"/>
      <c r="I45" s="124"/>
      <c r="J45" s="124"/>
      <c r="K45" s="124"/>
      <c r="L45" s="124"/>
      <c r="M45" s="124"/>
      <c r="N45" s="122"/>
      <c r="O45" s="124"/>
      <c r="P45" s="1"/>
    </row>
    <row r="46" spans="1:16" x14ac:dyDescent="0.3">
      <c r="A46" s="30">
        <v>2021</v>
      </c>
      <c r="B46" s="30" t="s">
        <v>248</v>
      </c>
      <c r="C46" s="81">
        <v>202109</v>
      </c>
      <c r="D46" s="31" t="s">
        <v>31</v>
      </c>
      <c r="E46" s="31" t="s">
        <v>173</v>
      </c>
      <c r="F46" s="31">
        <v>290665735.34113801</v>
      </c>
      <c r="H46" s="124"/>
      <c r="I46" s="124"/>
      <c r="J46" s="124"/>
      <c r="K46" s="124"/>
      <c r="L46" s="124"/>
      <c r="M46" s="124"/>
      <c r="N46" s="122"/>
      <c r="O46" s="124"/>
      <c r="P46" s="1"/>
    </row>
    <row r="47" spans="1:16" x14ac:dyDescent="0.3">
      <c r="A47" s="28">
        <v>2021</v>
      </c>
      <c r="B47" s="28" t="s">
        <v>248</v>
      </c>
      <c r="C47" s="80">
        <v>202112</v>
      </c>
      <c r="D47" s="29" t="s">
        <v>31</v>
      </c>
      <c r="E47" s="29" t="s">
        <v>173</v>
      </c>
      <c r="F47" s="29">
        <v>290052342.623299</v>
      </c>
      <c r="H47" s="124"/>
      <c r="I47" s="124"/>
      <c r="J47" s="124"/>
      <c r="K47" s="124"/>
      <c r="L47" s="124"/>
      <c r="M47" s="124"/>
      <c r="N47" s="122"/>
      <c r="O47" s="124"/>
      <c r="P47" s="1"/>
    </row>
    <row r="48" spans="1:16" x14ac:dyDescent="0.3">
      <c r="A48" s="30">
        <v>2022</v>
      </c>
      <c r="B48" s="30" t="s">
        <v>249</v>
      </c>
      <c r="C48" s="81">
        <v>202203</v>
      </c>
      <c r="D48" s="31" t="s">
        <v>31</v>
      </c>
      <c r="E48" s="31" t="s">
        <v>173</v>
      </c>
      <c r="F48" s="31">
        <v>282387912.21588302</v>
      </c>
      <c r="H48" s="124"/>
      <c r="I48" s="124"/>
      <c r="J48" s="124"/>
      <c r="K48" s="124"/>
      <c r="L48" s="124"/>
      <c r="M48" s="124"/>
      <c r="N48" s="122"/>
      <c r="O48" s="124"/>
      <c r="P48" s="1"/>
    </row>
    <row r="49" spans="1:16" x14ac:dyDescent="0.3">
      <c r="A49" s="28">
        <v>2022</v>
      </c>
      <c r="B49" s="28" t="s">
        <v>249</v>
      </c>
      <c r="C49" s="80">
        <v>202206</v>
      </c>
      <c r="D49" s="29" t="s">
        <v>31</v>
      </c>
      <c r="E49" s="29" t="s">
        <v>173</v>
      </c>
      <c r="F49" s="29">
        <v>284875089.35023397</v>
      </c>
      <c r="H49" s="124"/>
      <c r="I49" s="124"/>
      <c r="J49" s="124"/>
      <c r="K49" s="124"/>
      <c r="L49" s="124"/>
      <c r="M49" s="124"/>
      <c r="N49" s="122"/>
      <c r="O49" s="124"/>
      <c r="P49" s="1"/>
    </row>
    <row r="50" spans="1:16" x14ac:dyDescent="0.3">
      <c r="A50" s="30">
        <v>2022</v>
      </c>
      <c r="B50" s="30" t="s">
        <v>250</v>
      </c>
      <c r="C50" s="81">
        <v>202209</v>
      </c>
      <c r="D50" s="31" t="s">
        <v>31</v>
      </c>
      <c r="E50" s="31" t="s">
        <v>173</v>
      </c>
      <c r="F50" s="31">
        <v>285008772.22332603</v>
      </c>
      <c r="H50" s="124"/>
      <c r="I50" s="124"/>
      <c r="J50" s="124"/>
      <c r="K50" s="124"/>
      <c r="L50" s="124"/>
      <c r="M50" s="124"/>
      <c r="N50" s="122"/>
      <c r="O50" s="124"/>
      <c r="P50" s="1"/>
    </row>
    <row r="51" spans="1:16" x14ac:dyDescent="0.3">
      <c r="A51" s="28">
        <v>2022</v>
      </c>
      <c r="B51" s="28" t="s">
        <v>250</v>
      </c>
      <c r="C51" s="80">
        <v>202212</v>
      </c>
      <c r="D51" s="29" t="s">
        <v>31</v>
      </c>
      <c r="E51" s="29" t="s">
        <v>173</v>
      </c>
      <c r="F51" s="29">
        <v>282800174.23248398</v>
      </c>
      <c r="H51" s="124"/>
      <c r="I51" s="124"/>
      <c r="J51" s="124"/>
      <c r="K51" s="124"/>
      <c r="L51" s="124"/>
      <c r="M51" s="124"/>
      <c r="N51" s="122"/>
      <c r="O51" s="124"/>
      <c r="P51" s="1"/>
    </row>
    <row r="52" spans="1:16" x14ac:dyDescent="0.3">
      <c r="A52" s="30">
        <v>2023</v>
      </c>
      <c r="B52" s="30" t="s">
        <v>251</v>
      </c>
      <c r="C52" s="81">
        <v>202303</v>
      </c>
      <c r="D52" s="31" t="s">
        <v>31</v>
      </c>
      <c r="E52" s="31" t="s">
        <v>173</v>
      </c>
      <c r="F52" s="31">
        <v>279382430.09745902</v>
      </c>
      <c r="H52" s="124"/>
      <c r="I52" s="124"/>
      <c r="J52" s="124"/>
      <c r="K52" s="124"/>
      <c r="L52" s="124"/>
      <c r="M52" s="124"/>
      <c r="N52" s="122"/>
      <c r="O52" s="124"/>
      <c r="P52" s="1"/>
    </row>
    <row r="53" spans="1:16" x14ac:dyDescent="0.3">
      <c r="A53" s="28">
        <v>2023</v>
      </c>
      <c r="B53" s="28" t="s">
        <v>251</v>
      </c>
      <c r="C53" s="80">
        <v>202306</v>
      </c>
      <c r="D53" s="29" t="s">
        <v>31</v>
      </c>
      <c r="E53" s="29" t="s">
        <v>173</v>
      </c>
      <c r="F53" s="29">
        <v>284933450.387362</v>
      </c>
      <c r="H53" s="124"/>
      <c r="I53" s="124"/>
      <c r="J53" s="124"/>
      <c r="K53" s="124"/>
      <c r="L53" s="124"/>
      <c r="M53" s="124"/>
      <c r="N53" s="122"/>
      <c r="O53" s="124"/>
      <c r="P53" s="1"/>
    </row>
    <row r="54" spans="1:16" x14ac:dyDescent="0.3">
      <c r="A54" s="30">
        <v>2023</v>
      </c>
      <c r="B54" s="30" t="s">
        <v>252</v>
      </c>
      <c r="C54" s="81">
        <v>202309</v>
      </c>
      <c r="D54" s="31" t="s">
        <v>31</v>
      </c>
      <c r="E54" s="31" t="s">
        <v>173</v>
      </c>
      <c r="F54" s="31">
        <v>291419713.01952797</v>
      </c>
      <c r="H54" s="124"/>
      <c r="I54" s="124"/>
      <c r="J54" s="124"/>
      <c r="K54" s="124"/>
      <c r="L54" s="124"/>
      <c r="M54" s="124"/>
      <c r="N54" s="122"/>
      <c r="O54" s="124"/>
      <c r="P54" s="1"/>
    </row>
    <row r="55" spans="1:16" x14ac:dyDescent="0.3">
      <c r="A55" s="28">
        <v>2023</v>
      </c>
      <c r="B55" s="28" t="s">
        <v>252</v>
      </c>
      <c r="C55" s="80">
        <v>202312</v>
      </c>
      <c r="D55" s="29" t="s">
        <v>31</v>
      </c>
      <c r="E55" s="29" t="s">
        <v>173</v>
      </c>
      <c r="F55" s="29">
        <v>296175944.01536298</v>
      </c>
      <c r="H55" s="124"/>
      <c r="I55" s="124"/>
      <c r="J55" s="124"/>
      <c r="K55" s="124"/>
      <c r="L55" s="124"/>
      <c r="M55" s="124"/>
      <c r="N55" s="122"/>
      <c r="O55" s="124"/>
      <c r="P55" s="1"/>
    </row>
    <row r="56" spans="1:16" x14ac:dyDescent="0.3">
      <c r="A56" s="30">
        <v>2024</v>
      </c>
      <c r="B56" s="30" t="s">
        <v>253</v>
      </c>
      <c r="C56" s="81">
        <v>202403</v>
      </c>
      <c r="D56" s="31" t="s">
        <v>31</v>
      </c>
      <c r="E56" s="31" t="s">
        <v>173</v>
      </c>
      <c r="F56" s="31">
        <v>300805820.88784498</v>
      </c>
      <c r="H56" s="124"/>
      <c r="I56" s="124"/>
      <c r="J56" s="124"/>
      <c r="K56" s="124"/>
      <c r="L56" s="124"/>
      <c r="M56" s="124"/>
      <c r="N56" s="122"/>
      <c r="O56" s="124"/>
      <c r="P56" s="1"/>
    </row>
    <row r="57" spans="1:16" x14ac:dyDescent="0.3">
      <c r="A57" s="28">
        <v>2024</v>
      </c>
      <c r="B57" s="28" t="s">
        <v>253</v>
      </c>
      <c r="C57" s="80">
        <v>202406</v>
      </c>
      <c r="D57" s="29" t="s">
        <v>31</v>
      </c>
      <c r="E57" s="29" t="s">
        <v>173</v>
      </c>
      <c r="F57" s="29">
        <v>310096030.31718498</v>
      </c>
      <c r="H57" s="124"/>
      <c r="I57" s="124"/>
      <c r="J57" s="124"/>
      <c r="K57" s="124"/>
      <c r="L57" s="124"/>
      <c r="M57" s="124"/>
      <c r="N57" s="122"/>
      <c r="O57" s="124"/>
      <c r="P57" s="1"/>
    </row>
    <row r="58" spans="1:16" x14ac:dyDescent="0.3">
      <c r="A58" s="30">
        <v>2024</v>
      </c>
      <c r="B58" s="30" t="s">
        <v>254</v>
      </c>
      <c r="C58" s="81">
        <v>202409</v>
      </c>
      <c r="D58" s="31" t="s">
        <v>31</v>
      </c>
      <c r="E58" s="31" t="s">
        <v>173</v>
      </c>
      <c r="F58" s="31">
        <v>323504383.959113</v>
      </c>
      <c r="H58" s="124"/>
      <c r="I58" s="124"/>
      <c r="J58" s="124"/>
      <c r="K58" s="124"/>
      <c r="L58" s="124"/>
      <c r="M58" s="124"/>
      <c r="N58" s="122"/>
      <c r="O58" s="124"/>
      <c r="P58" s="1"/>
    </row>
    <row r="59" spans="1:16" x14ac:dyDescent="0.3">
      <c r="A59" s="28">
        <v>2024</v>
      </c>
      <c r="B59" s="28" t="s">
        <v>254</v>
      </c>
      <c r="C59" s="80">
        <v>202412</v>
      </c>
      <c r="D59" s="29" t="s">
        <v>31</v>
      </c>
      <c r="E59" s="29" t="s">
        <v>173</v>
      </c>
      <c r="F59" s="29">
        <v>333262246.405752</v>
      </c>
      <c r="H59" s="124"/>
      <c r="I59" s="124"/>
      <c r="J59" s="124"/>
      <c r="K59" s="124"/>
      <c r="L59" s="124"/>
      <c r="M59" s="124"/>
      <c r="N59" s="122"/>
      <c r="O59" s="124"/>
      <c r="P59" s="1"/>
    </row>
    <row r="60" spans="1:16" x14ac:dyDescent="0.3">
      <c r="A60" s="30">
        <v>2025</v>
      </c>
      <c r="B60" s="30" t="s">
        <v>326</v>
      </c>
      <c r="C60" s="81">
        <v>202503</v>
      </c>
      <c r="D60" s="31" t="s">
        <v>31</v>
      </c>
      <c r="E60" s="31" t="s">
        <v>173</v>
      </c>
      <c r="F60" s="31">
        <v>336148750.34862202</v>
      </c>
      <c r="H60" s="124"/>
      <c r="I60" s="124"/>
      <c r="J60" s="124"/>
      <c r="K60" s="124"/>
      <c r="L60" s="124"/>
      <c r="M60" s="124"/>
      <c r="N60" s="122"/>
      <c r="O60" s="124"/>
      <c r="P60" s="1"/>
    </row>
    <row r="61" spans="1:16" x14ac:dyDescent="0.3">
      <c r="A61" s="28">
        <v>2025</v>
      </c>
      <c r="B61" s="28" t="s">
        <v>326</v>
      </c>
      <c r="C61" s="80">
        <v>202506</v>
      </c>
      <c r="D61" s="29" t="s">
        <v>31</v>
      </c>
      <c r="E61" s="29" t="s">
        <v>173</v>
      </c>
      <c r="F61" s="29">
        <v>346133238.792485</v>
      </c>
      <c r="H61" s="124"/>
      <c r="I61" s="124"/>
      <c r="J61" s="124"/>
      <c r="K61" s="124"/>
      <c r="L61" s="124"/>
      <c r="M61" s="124"/>
      <c r="N61" s="122"/>
      <c r="O61" s="124"/>
      <c r="P61" s="1"/>
    </row>
    <row r="62" spans="1:16" x14ac:dyDescent="0.3">
      <c r="A62" s="30">
        <v>2025</v>
      </c>
      <c r="B62" s="30" t="s">
        <v>327</v>
      </c>
      <c r="C62" s="81">
        <v>202509</v>
      </c>
      <c r="D62" s="31" t="s">
        <v>31</v>
      </c>
      <c r="E62" s="31" t="s">
        <v>173</v>
      </c>
      <c r="F62" s="31">
        <v>357926081.06977201</v>
      </c>
      <c r="H62" s="124"/>
      <c r="I62" s="124"/>
      <c r="J62" s="124"/>
      <c r="K62" s="124"/>
      <c r="L62" s="124"/>
      <c r="M62" s="124"/>
      <c r="N62" s="122"/>
      <c r="O62" s="124"/>
      <c r="P62" s="1"/>
    </row>
    <row r="63" spans="1:16" x14ac:dyDescent="0.3">
      <c r="A63" s="28">
        <v>2025</v>
      </c>
      <c r="B63" s="28" t="s">
        <v>327</v>
      </c>
      <c r="C63" s="80">
        <v>202512</v>
      </c>
      <c r="D63" s="29" t="s">
        <v>31</v>
      </c>
      <c r="E63" s="29" t="s">
        <v>173</v>
      </c>
      <c r="F63" s="29">
        <v>364396961.24179399</v>
      </c>
      <c r="H63" s="124"/>
      <c r="I63" s="124"/>
      <c r="J63" s="124"/>
      <c r="K63" s="124"/>
      <c r="L63" s="124"/>
      <c r="M63" s="124"/>
      <c r="N63" s="122"/>
      <c r="O63" s="124"/>
      <c r="P63" s="1"/>
    </row>
    <row r="64" spans="1:16" x14ac:dyDescent="0.3">
      <c r="A64" s="30">
        <v>2011</v>
      </c>
      <c r="B64" s="30" t="s">
        <v>227</v>
      </c>
      <c r="C64" s="81">
        <v>201103</v>
      </c>
      <c r="D64" s="31" t="s">
        <v>31</v>
      </c>
      <c r="E64" s="31" t="s">
        <v>174</v>
      </c>
      <c r="F64" s="31">
        <v>47308018.600915998</v>
      </c>
      <c r="H64" s="124"/>
      <c r="I64" s="124"/>
      <c r="J64" s="124"/>
      <c r="K64" s="124"/>
      <c r="L64" s="124"/>
      <c r="M64" s="124"/>
      <c r="N64" s="122"/>
      <c r="O64" s="124"/>
      <c r="P64" s="1"/>
    </row>
    <row r="65" spans="1:16" x14ac:dyDescent="0.3">
      <c r="A65" s="28">
        <v>2011</v>
      </c>
      <c r="B65" s="28" t="s">
        <v>227</v>
      </c>
      <c r="C65" s="80">
        <v>201106</v>
      </c>
      <c r="D65" s="29" t="s">
        <v>31</v>
      </c>
      <c r="E65" s="29" t="s">
        <v>174</v>
      </c>
      <c r="F65" s="29">
        <v>47351726.967744999</v>
      </c>
      <c r="H65" s="124"/>
      <c r="I65" s="124"/>
      <c r="J65" s="124"/>
      <c r="K65" s="124"/>
      <c r="L65" s="124"/>
      <c r="M65" s="124"/>
      <c r="N65" s="122"/>
      <c r="O65" s="124"/>
      <c r="P65" s="1"/>
    </row>
    <row r="66" spans="1:16" x14ac:dyDescent="0.3">
      <c r="A66" s="30">
        <v>2011</v>
      </c>
      <c r="B66" s="30" t="s">
        <v>228</v>
      </c>
      <c r="C66" s="81">
        <v>201109</v>
      </c>
      <c r="D66" s="31" t="s">
        <v>31</v>
      </c>
      <c r="E66" s="31" t="s">
        <v>174</v>
      </c>
      <c r="F66" s="31">
        <v>47571540.811904997</v>
      </c>
      <c r="H66" s="124"/>
      <c r="I66" s="124"/>
      <c r="J66" s="124"/>
      <c r="K66" s="124"/>
      <c r="L66" s="124"/>
      <c r="M66" s="124"/>
      <c r="N66" s="122"/>
      <c r="O66" s="124"/>
      <c r="P66" s="1"/>
    </row>
    <row r="67" spans="1:16" x14ac:dyDescent="0.3">
      <c r="A67" s="28">
        <v>2011</v>
      </c>
      <c r="B67" s="28" t="s">
        <v>228</v>
      </c>
      <c r="C67" s="80">
        <v>201112</v>
      </c>
      <c r="D67" s="29" t="s">
        <v>31</v>
      </c>
      <c r="E67" s="29" t="s">
        <v>174</v>
      </c>
      <c r="F67" s="29">
        <v>47398559.763924003</v>
      </c>
      <c r="H67" s="124"/>
      <c r="I67" s="124"/>
      <c r="J67" s="124"/>
      <c r="K67" s="124"/>
      <c r="L67" s="124"/>
      <c r="M67" s="124"/>
      <c r="N67" s="122"/>
      <c r="O67" s="124"/>
      <c r="P67" s="1"/>
    </row>
    <row r="68" spans="1:16" x14ac:dyDescent="0.3">
      <c r="A68" s="30">
        <v>2012</v>
      </c>
      <c r="B68" s="30" t="s">
        <v>229</v>
      </c>
      <c r="C68" s="81">
        <v>201203</v>
      </c>
      <c r="D68" s="31" t="s">
        <v>31</v>
      </c>
      <c r="E68" s="31" t="s">
        <v>174</v>
      </c>
      <c r="F68" s="31">
        <v>44443429.004290998</v>
      </c>
      <c r="H68" s="124"/>
      <c r="I68" s="124"/>
      <c r="J68" s="124"/>
      <c r="K68" s="124"/>
      <c r="L68" s="124"/>
      <c r="M68" s="124"/>
      <c r="N68" s="122"/>
      <c r="O68" s="124"/>
      <c r="P68" s="1"/>
    </row>
    <row r="69" spans="1:16" x14ac:dyDescent="0.3">
      <c r="A69" s="28">
        <v>2012</v>
      </c>
      <c r="B69" s="28" t="s">
        <v>229</v>
      </c>
      <c r="C69" s="80">
        <v>201206</v>
      </c>
      <c r="D69" s="29" t="s">
        <v>31</v>
      </c>
      <c r="E69" s="29" t="s">
        <v>174</v>
      </c>
      <c r="F69" s="29">
        <v>43654491.759916</v>
      </c>
      <c r="H69" s="124"/>
      <c r="I69" s="124"/>
      <c r="J69" s="124"/>
      <c r="K69" s="124"/>
      <c r="L69" s="124"/>
      <c r="M69" s="124"/>
      <c r="N69" s="122"/>
      <c r="O69" s="124"/>
      <c r="P69" s="1"/>
    </row>
    <row r="70" spans="1:16" x14ac:dyDescent="0.3">
      <c r="A70" s="30">
        <v>2012</v>
      </c>
      <c r="B70" s="30" t="s">
        <v>230</v>
      </c>
      <c r="C70" s="81">
        <v>201209</v>
      </c>
      <c r="D70" s="31" t="s">
        <v>31</v>
      </c>
      <c r="E70" s="31" t="s">
        <v>174</v>
      </c>
      <c r="F70" s="31">
        <v>43230707.143227004</v>
      </c>
      <c r="H70" s="124"/>
      <c r="I70" s="124"/>
      <c r="J70" s="124"/>
      <c r="K70" s="124"/>
      <c r="L70" s="124"/>
      <c r="M70" s="124"/>
      <c r="N70" s="122"/>
      <c r="O70" s="124"/>
      <c r="P70" s="1"/>
    </row>
    <row r="71" spans="1:16" x14ac:dyDescent="0.3">
      <c r="A71" s="28">
        <v>2012</v>
      </c>
      <c r="B71" s="28" t="s">
        <v>230</v>
      </c>
      <c r="C71" s="80">
        <v>201212</v>
      </c>
      <c r="D71" s="29" t="s">
        <v>31</v>
      </c>
      <c r="E71" s="29" t="s">
        <v>174</v>
      </c>
      <c r="F71" s="29">
        <v>42254370.163410999</v>
      </c>
      <c r="H71" s="124"/>
      <c r="I71" s="124"/>
      <c r="J71" s="124"/>
      <c r="K71" s="124"/>
      <c r="L71" s="124"/>
      <c r="M71" s="124"/>
      <c r="N71" s="122"/>
      <c r="O71" s="124"/>
      <c r="P71" s="1"/>
    </row>
    <row r="72" spans="1:16" x14ac:dyDescent="0.3">
      <c r="A72" s="30">
        <v>2013</v>
      </c>
      <c r="B72" s="30" t="s">
        <v>231</v>
      </c>
      <c r="C72" s="81">
        <v>201303</v>
      </c>
      <c r="D72" s="31" t="s">
        <v>31</v>
      </c>
      <c r="E72" s="31" t="s">
        <v>174</v>
      </c>
      <c r="F72" s="31">
        <v>39801035.851345003</v>
      </c>
      <c r="H72" s="124"/>
      <c r="I72" s="124"/>
      <c r="J72" s="124"/>
      <c r="K72" s="124"/>
      <c r="L72" s="124"/>
      <c r="M72" s="124"/>
      <c r="N72" s="122"/>
      <c r="O72" s="124"/>
      <c r="P72" s="1"/>
    </row>
    <row r="73" spans="1:16" x14ac:dyDescent="0.3">
      <c r="A73" s="28">
        <v>2013</v>
      </c>
      <c r="B73" s="28" t="s">
        <v>231</v>
      </c>
      <c r="C73" s="80">
        <v>201306</v>
      </c>
      <c r="D73" s="29" t="s">
        <v>31</v>
      </c>
      <c r="E73" s="29" t="s">
        <v>174</v>
      </c>
      <c r="F73" s="29">
        <v>39072092.711874999</v>
      </c>
      <c r="H73" s="124"/>
      <c r="I73" s="124"/>
      <c r="J73" s="124"/>
      <c r="K73" s="124"/>
      <c r="L73" s="124"/>
      <c r="M73" s="124"/>
      <c r="N73" s="122"/>
      <c r="O73" s="124"/>
      <c r="P73" s="1"/>
    </row>
    <row r="74" spans="1:16" x14ac:dyDescent="0.3">
      <c r="A74" s="30">
        <v>2013</v>
      </c>
      <c r="B74" s="30" t="s">
        <v>232</v>
      </c>
      <c r="C74" s="81">
        <v>201309</v>
      </c>
      <c r="D74" s="31" t="s">
        <v>31</v>
      </c>
      <c r="E74" s="31" t="s">
        <v>174</v>
      </c>
      <c r="F74" s="31">
        <v>38950921.774870001</v>
      </c>
      <c r="H74" s="124"/>
      <c r="I74" s="124"/>
      <c r="J74" s="124"/>
      <c r="K74" s="124"/>
      <c r="L74" s="124"/>
      <c r="M74" s="124"/>
      <c r="N74" s="122"/>
      <c r="O74" s="124"/>
    </row>
    <row r="75" spans="1:16" x14ac:dyDescent="0.3">
      <c r="A75" s="28">
        <v>2013</v>
      </c>
      <c r="B75" s="28" t="s">
        <v>232</v>
      </c>
      <c r="C75" s="80">
        <v>201312</v>
      </c>
      <c r="D75" s="29" t="s">
        <v>31</v>
      </c>
      <c r="E75" s="29" t="s">
        <v>174</v>
      </c>
      <c r="F75" s="29">
        <v>38305581.749798</v>
      </c>
      <c r="H75" s="124"/>
      <c r="I75" s="124"/>
      <c r="J75" s="124"/>
      <c r="K75" s="124"/>
      <c r="L75" s="124"/>
      <c r="M75" s="124"/>
      <c r="N75" s="122"/>
      <c r="O75" s="124"/>
    </row>
    <row r="76" spans="1:16" x14ac:dyDescent="0.3">
      <c r="A76" s="30">
        <v>2014</v>
      </c>
      <c r="B76" s="30" t="s">
        <v>233</v>
      </c>
      <c r="C76" s="81">
        <v>201403</v>
      </c>
      <c r="D76" s="31" t="s">
        <v>31</v>
      </c>
      <c r="E76" s="31" t="s">
        <v>174</v>
      </c>
      <c r="F76" s="31">
        <v>37959221.849391997</v>
      </c>
      <c r="H76" s="124"/>
      <c r="I76" s="124"/>
      <c r="J76" s="124"/>
      <c r="K76" s="124"/>
      <c r="L76" s="124"/>
      <c r="M76" s="124"/>
      <c r="N76" s="122"/>
      <c r="O76" s="124"/>
    </row>
    <row r="77" spans="1:16" x14ac:dyDescent="0.3">
      <c r="A77" s="28">
        <v>2014</v>
      </c>
      <c r="B77" s="28" t="s">
        <v>233</v>
      </c>
      <c r="C77" s="80">
        <v>201406</v>
      </c>
      <c r="D77" s="29" t="s">
        <v>31</v>
      </c>
      <c r="E77" s="29" t="s">
        <v>174</v>
      </c>
      <c r="F77" s="29">
        <v>38780346.169122003</v>
      </c>
      <c r="H77" s="124"/>
      <c r="I77" s="124"/>
      <c r="J77" s="124"/>
      <c r="K77" s="124"/>
      <c r="L77" s="124"/>
      <c r="M77" s="124"/>
      <c r="N77" s="122"/>
      <c r="O77" s="124"/>
    </row>
    <row r="78" spans="1:16" x14ac:dyDescent="0.3">
      <c r="A78" s="30">
        <v>2014</v>
      </c>
      <c r="B78" s="30" t="s">
        <v>234</v>
      </c>
      <c r="C78" s="81">
        <v>201409</v>
      </c>
      <c r="D78" s="31" t="s">
        <v>31</v>
      </c>
      <c r="E78" s="31" t="s">
        <v>174</v>
      </c>
      <c r="F78" s="31">
        <v>40192885.530726999</v>
      </c>
      <c r="H78" s="124"/>
      <c r="I78" s="124"/>
      <c r="J78" s="124"/>
      <c r="K78" s="124"/>
      <c r="L78" s="124"/>
      <c r="M78" s="124"/>
      <c r="N78" s="122"/>
      <c r="O78" s="124"/>
    </row>
    <row r="79" spans="1:16" x14ac:dyDescent="0.3">
      <c r="A79" s="28">
        <v>2014</v>
      </c>
      <c r="B79" s="28" t="s">
        <v>234</v>
      </c>
      <c r="C79" s="80">
        <v>201412</v>
      </c>
      <c r="D79" s="29" t="s">
        <v>31</v>
      </c>
      <c r="E79" s="29" t="s">
        <v>174</v>
      </c>
      <c r="F79" s="29">
        <v>40940127.727384001</v>
      </c>
      <c r="H79" s="124"/>
      <c r="I79" s="124"/>
      <c r="J79" s="124"/>
      <c r="K79" s="124"/>
      <c r="L79" s="124"/>
      <c r="M79" s="124"/>
      <c r="N79" s="122"/>
      <c r="O79" s="124"/>
    </row>
    <row r="80" spans="1:16" x14ac:dyDescent="0.3">
      <c r="A80" s="30">
        <v>2015</v>
      </c>
      <c r="B80" s="30" t="s">
        <v>235</v>
      </c>
      <c r="C80" s="81">
        <v>201503</v>
      </c>
      <c r="D80" s="31" t="s">
        <v>31</v>
      </c>
      <c r="E80" s="31" t="s">
        <v>174</v>
      </c>
      <c r="F80" s="31">
        <v>42311207.675967999</v>
      </c>
      <c r="H80" s="124"/>
      <c r="I80" s="124"/>
      <c r="J80" s="124"/>
      <c r="K80" s="124"/>
      <c r="L80" s="124"/>
      <c r="M80" s="124"/>
      <c r="N80" s="122"/>
      <c r="O80" s="124"/>
    </row>
    <row r="81" spans="1:15" x14ac:dyDescent="0.3">
      <c r="A81" s="28">
        <v>2015</v>
      </c>
      <c r="B81" s="28" t="s">
        <v>235</v>
      </c>
      <c r="C81" s="80">
        <v>201506</v>
      </c>
      <c r="D81" s="29" t="s">
        <v>31</v>
      </c>
      <c r="E81" s="29" t="s">
        <v>174</v>
      </c>
      <c r="F81" s="29">
        <v>43639978.681143999</v>
      </c>
      <c r="H81" s="124"/>
      <c r="I81" s="124"/>
      <c r="J81" s="124"/>
      <c r="K81" s="124"/>
      <c r="L81" s="124"/>
      <c r="M81" s="124"/>
      <c r="N81" s="122"/>
      <c r="O81" s="124"/>
    </row>
    <row r="82" spans="1:15" x14ac:dyDescent="0.3">
      <c r="A82" s="30">
        <v>2015</v>
      </c>
      <c r="B82" s="30" t="s">
        <v>236</v>
      </c>
      <c r="C82" s="81">
        <v>201509</v>
      </c>
      <c r="D82" s="31" t="s">
        <v>31</v>
      </c>
      <c r="E82" s="31" t="s">
        <v>174</v>
      </c>
      <c r="F82" s="31">
        <v>45326666.604754001</v>
      </c>
      <c r="H82" s="124"/>
      <c r="I82" s="124"/>
      <c r="J82" s="124"/>
      <c r="K82" s="124"/>
      <c r="L82" s="124"/>
      <c r="M82" s="124"/>
      <c r="N82" s="122"/>
      <c r="O82" s="124"/>
    </row>
    <row r="83" spans="1:15" x14ac:dyDescent="0.3">
      <c r="A83" s="28">
        <v>2015</v>
      </c>
      <c r="B83" s="28" t="s">
        <v>236</v>
      </c>
      <c r="C83" s="80">
        <v>201512</v>
      </c>
      <c r="D83" s="29" t="s">
        <v>31</v>
      </c>
      <c r="E83" s="29" t="s">
        <v>174</v>
      </c>
      <c r="F83" s="29">
        <v>47145299.151417002</v>
      </c>
      <c r="H83" s="124"/>
      <c r="I83" s="124"/>
      <c r="J83" s="124"/>
      <c r="K83" s="124"/>
      <c r="L83" s="124"/>
      <c r="M83" s="124"/>
      <c r="N83" s="122"/>
      <c r="O83" s="124"/>
    </row>
    <row r="84" spans="1:15" x14ac:dyDescent="0.3">
      <c r="A84" s="30">
        <v>2016</v>
      </c>
      <c r="B84" s="30" t="s">
        <v>237</v>
      </c>
      <c r="C84" s="81">
        <v>201603</v>
      </c>
      <c r="D84" s="31" t="s">
        <v>31</v>
      </c>
      <c r="E84" s="31" t="s">
        <v>174</v>
      </c>
      <c r="F84" s="31">
        <v>50193410.593552001</v>
      </c>
      <c r="H84" s="124"/>
      <c r="I84" s="124"/>
      <c r="J84" s="124"/>
      <c r="K84" s="124"/>
      <c r="L84" s="124"/>
      <c r="M84" s="124"/>
      <c r="N84" s="122"/>
      <c r="O84" s="124"/>
    </row>
    <row r="85" spans="1:15" x14ac:dyDescent="0.3">
      <c r="A85" s="28">
        <v>2016</v>
      </c>
      <c r="B85" s="28" t="s">
        <v>237</v>
      </c>
      <c r="C85" s="80">
        <v>201606</v>
      </c>
      <c r="D85" s="29" t="s">
        <v>31</v>
      </c>
      <c r="E85" s="29" t="s">
        <v>174</v>
      </c>
      <c r="F85" s="29">
        <v>52437765.333890997</v>
      </c>
      <c r="H85" s="124"/>
      <c r="I85" s="124"/>
      <c r="J85" s="124"/>
      <c r="K85" s="124"/>
      <c r="L85" s="124"/>
      <c r="M85" s="124"/>
      <c r="N85" s="122"/>
      <c r="O85" s="124"/>
    </row>
    <row r="86" spans="1:15" x14ac:dyDescent="0.3">
      <c r="A86" s="30">
        <v>2016</v>
      </c>
      <c r="B86" s="30" t="s">
        <v>238</v>
      </c>
      <c r="C86" s="81">
        <v>201609</v>
      </c>
      <c r="D86" s="31" t="s">
        <v>31</v>
      </c>
      <c r="E86" s="31" t="s">
        <v>174</v>
      </c>
      <c r="F86" s="31">
        <v>56246055.359333001</v>
      </c>
      <c r="H86" s="124"/>
      <c r="I86" s="124"/>
      <c r="J86" s="124"/>
      <c r="K86" s="124"/>
      <c r="L86" s="124"/>
      <c r="M86" s="124"/>
      <c r="N86" s="122"/>
      <c r="O86" s="124"/>
    </row>
    <row r="87" spans="1:15" x14ac:dyDescent="0.3">
      <c r="A87" s="28">
        <v>2016</v>
      </c>
      <c r="B87" s="28" t="s">
        <v>238</v>
      </c>
      <c r="C87" s="80">
        <v>201612</v>
      </c>
      <c r="D87" s="29" t="s">
        <v>31</v>
      </c>
      <c r="E87" s="29" t="s">
        <v>174</v>
      </c>
      <c r="F87" s="29">
        <v>60382383.501694001</v>
      </c>
      <c r="H87" s="124"/>
      <c r="I87" s="124"/>
      <c r="J87" s="124"/>
      <c r="K87" s="124"/>
      <c r="L87" s="124"/>
      <c r="M87" s="124"/>
      <c r="N87" s="122"/>
      <c r="O87" s="124"/>
    </row>
    <row r="88" spans="1:15" x14ac:dyDescent="0.3">
      <c r="A88" s="30">
        <v>2017</v>
      </c>
      <c r="B88" s="30" t="s">
        <v>239</v>
      </c>
      <c r="C88" s="81">
        <v>201703</v>
      </c>
      <c r="D88" s="31" t="s">
        <v>31</v>
      </c>
      <c r="E88" s="31" t="s">
        <v>174</v>
      </c>
      <c r="F88" s="31">
        <v>61131418.396163002</v>
      </c>
      <c r="H88" s="124"/>
      <c r="I88" s="124"/>
      <c r="J88" s="124"/>
      <c r="K88" s="124"/>
      <c r="L88" s="124"/>
      <c r="M88" s="124"/>
      <c r="N88" s="122"/>
      <c r="O88" s="124"/>
    </row>
    <row r="89" spans="1:15" x14ac:dyDescent="0.3">
      <c r="A89" s="28">
        <v>2017</v>
      </c>
      <c r="B89" s="28" t="s">
        <v>239</v>
      </c>
      <c r="C89" s="80">
        <v>201706</v>
      </c>
      <c r="D89" s="29" t="s">
        <v>31</v>
      </c>
      <c r="E89" s="29" t="s">
        <v>174</v>
      </c>
      <c r="F89" s="29">
        <v>64908390.269023001</v>
      </c>
      <c r="H89" s="124"/>
      <c r="I89" s="124"/>
      <c r="J89" s="124"/>
      <c r="K89" s="124"/>
      <c r="L89" s="124"/>
      <c r="M89" s="124"/>
      <c r="N89" s="122"/>
      <c r="O89" s="124"/>
    </row>
    <row r="90" spans="1:15" x14ac:dyDescent="0.3">
      <c r="A90" s="30">
        <v>2017</v>
      </c>
      <c r="B90" s="30" t="s">
        <v>240</v>
      </c>
      <c r="C90" s="81">
        <v>201709</v>
      </c>
      <c r="D90" s="31" t="s">
        <v>31</v>
      </c>
      <c r="E90" s="31" t="s">
        <v>174</v>
      </c>
      <c r="F90" s="31">
        <v>68472076.100557998</v>
      </c>
      <c r="H90" s="124"/>
      <c r="I90" s="124"/>
      <c r="J90" s="124"/>
      <c r="K90" s="124"/>
      <c r="L90" s="124"/>
      <c r="M90" s="124"/>
      <c r="N90" s="122"/>
      <c r="O90" s="124"/>
    </row>
    <row r="91" spans="1:15" x14ac:dyDescent="0.3">
      <c r="A91" s="28">
        <v>2017</v>
      </c>
      <c r="B91" s="28" t="s">
        <v>240</v>
      </c>
      <c r="C91" s="80">
        <v>201712</v>
      </c>
      <c r="D91" s="29" t="s">
        <v>31</v>
      </c>
      <c r="E91" s="29" t="s">
        <v>174</v>
      </c>
      <c r="F91" s="29">
        <v>69891250.355131</v>
      </c>
      <c r="H91" s="124"/>
      <c r="I91" s="124"/>
      <c r="J91" s="124"/>
      <c r="K91" s="124"/>
      <c r="L91" s="124"/>
      <c r="M91" s="124"/>
      <c r="N91" s="122"/>
      <c r="O91" s="124"/>
    </row>
    <row r="92" spans="1:15" x14ac:dyDescent="0.3">
      <c r="A92" s="30">
        <v>2018</v>
      </c>
      <c r="B92" s="30" t="s">
        <v>241</v>
      </c>
      <c r="C92" s="81">
        <v>201803</v>
      </c>
      <c r="D92" s="31" t="s">
        <v>31</v>
      </c>
      <c r="E92" s="31" t="s">
        <v>174</v>
      </c>
      <c r="F92" s="31">
        <v>67741761.426231995</v>
      </c>
      <c r="H92" s="124"/>
      <c r="I92" s="124"/>
      <c r="J92" s="124"/>
      <c r="K92" s="124"/>
      <c r="L92" s="124"/>
      <c r="M92" s="124"/>
      <c r="N92" s="122"/>
      <c r="O92" s="124"/>
    </row>
    <row r="93" spans="1:15" x14ac:dyDescent="0.3">
      <c r="A93" s="28">
        <v>2018</v>
      </c>
      <c r="B93" s="28" t="s">
        <v>241</v>
      </c>
      <c r="C93" s="80">
        <v>201806</v>
      </c>
      <c r="D93" s="29" t="s">
        <v>31</v>
      </c>
      <c r="E93" s="29" t="s">
        <v>174</v>
      </c>
      <c r="F93" s="29">
        <v>68144820.358485997</v>
      </c>
      <c r="H93" s="124"/>
      <c r="I93" s="124"/>
      <c r="J93" s="124"/>
      <c r="K93" s="124"/>
      <c r="L93" s="124"/>
      <c r="M93" s="124"/>
      <c r="N93" s="122"/>
      <c r="O93" s="124"/>
    </row>
    <row r="94" spans="1:15" x14ac:dyDescent="0.3">
      <c r="A94" s="30">
        <v>2018</v>
      </c>
      <c r="B94" s="30" t="s">
        <v>242</v>
      </c>
      <c r="C94" s="81">
        <v>201809</v>
      </c>
      <c r="D94" s="31" t="s">
        <v>31</v>
      </c>
      <c r="E94" s="31" t="s">
        <v>174</v>
      </c>
      <c r="F94" s="31">
        <v>68384302.676155001</v>
      </c>
      <c r="H94" s="124"/>
      <c r="I94" s="124"/>
      <c r="J94" s="124"/>
      <c r="K94" s="124"/>
      <c r="L94" s="124"/>
      <c r="M94" s="124"/>
      <c r="N94" s="122"/>
      <c r="O94" s="124"/>
    </row>
    <row r="95" spans="1:15" x14ac:dyDescent="0.3">
      <c r="A95" s="28">
        <v>2018</v>
      </c>
      <c r="B95" s="28" t="s">
        <v>242</v>
      </c>
      <c r="C95" s="80">
        <v>201812</v>
      </c>
      <c r="D95" s="29" t="s">
        <v>31</v>
      </c>
      <c r="E95" s="29" t="s">
        <v>174</v>
      </c>
      <c r="F95" s="29">
        <v>67225313.618329003</v>
      </c>
      <c r="H95" s="124"/>
      <c r="I95" s="124"/>
      <c r="J95" s="124"/>
      <c r="K95" s="124"/>
      <c r="L95" s="124"/>
      <c r="M95" s="124"/>
      <c r="N95" s="122"/>
      <c r="O95" s="124"/>
    </row>
    <row r="96" spans="1:15" x14ac:dyDescent="0.3">
      <c r="A96" s="30">
        <v>2019</v>
      </c>
      <c r="B96" s="30" t="s">
        <v>243</v>
      </c>
      <c r="C96" s="81">
        <v>201903</v>
      </c>
      <c r="D96" s="31" t="s">
        <v>31</v>
      </c>
      <c r="E96" s="31" t="s">
        <v>174</v>
      </c>
      <c r="F96" s="31">
        <v>64768573.263852</v>
      </c>
      <c r="H96" s="124"/>
      <c r="I96" s="124"/>
      <c r="J96" s="124"/>
      <c r="K96" s="124"/>
      <c r="L96" s="124"/>
      <c r="M96" s="124"/>
      <c r="N96" s="122"/>
      <c r="O96" s="124"/>
    </row>
    <row r="97" spans="1:15" x14ac:dyDescent="0.3">
      <c r="A97" s="28">
        <v>2019</v>
      </c>
      <c r="B97" s="28" t="s">
        <v>243</v>
      </c>
      <c r="C97" s="80">
        <v>201906</v>
      </c>
      <c r="D97" s="29" t="s">
        <v>31</v>
      </c>
      <c r="E97" s="29" t="s">
        <v>174</v>
      </c>
      <c r="F97" s="29">
        <v>64162264.786528997</v>
      </c>
      <c r="H97" s="124"/>
      <c r="I97" s="124"/>
      <c r="J97" s="124"/>
      <c r="K97" s="124"/>
      <c r="L97" s="124"/>
      <c r="M97" s="124"/>
      <c r="N97" s="122"/>
      <c r="O97" s="124"/>
    </row>
    <row r="98" spans="1:15" x14ac:dyDescent="0.3">
      <c r="A98" s="30">
        <v>2019</v>
      </c>
      <c r="B98" s="30" t="s">
        <v>244</v>
      </c>
      <c r="C98" s="81">
        <v>201909</v>
      </c>
      <c r="D98" s="31" t="s">
        <v>31</v>
      </c>
      <c r="E98" s="31" t="s">
        <v>174</v>
      </c>
      <c r="F98" s="31">
        <v>64213589.743973002</v>
      </c>
      <c r="H98" s="124"/>
      <c r="I98" s="124"/>
      <c r="J98" s="124"/>
      <c r="K98" s="124"/>
      <c r="L98" s="124"/>
      <c r="M98" s="124"/>
      <c r="N98" s="122"/>
      <c r="O98" s="124"/>
    </row>
    <row r="99" spans="1:15" x14ac:dyDescent="0.3">
      <c r="A99" s="28">
        <v>2019</v>
      </c>
      <c r="B99" s="28" t="s">
        <v>244</v>
      </c>
      <c r="C99" s="80">
        <v>201912</v>
      </c>
      <c r="D99" s="29" t="s">
        <v>31</v>
      </c>
      <c r="E99" s="29" t="s">
        <v>174</v>
      </c>
      <c r="F99" s="29">
        <v>61641016.961521998</v>
      </c>
      <c r="H99" s="124"/>
      <c r="I99" s="124"/>
      <c r="J99" s="124"/>
      <c r="K99" s="124"/>
      <c r="L99" s="124"/>
      <c r="M99" s="124"/>
      <c r="N99" s="122"/>
      <c r="O99" s="124"/>
    </row>
    <row r="100" spans="1:15" x14ac:dyDescent="0.3">
      <c r="A100" s="30">
        <v>2020</v>
      </c>
      <c r="B100" s="30" t="s">
        <v>245</v>
      </c>
      <c r="C100" s="81">
        <v>202003</v>
      </c>
      <c r="D100" s="31" t="s">
        <v>31</v>
      </c>
      <c r="E100" s="31" t="s">
        <v>174</v>
      </c>
      <c r="F100" s="31">
        <v>59504568.014679998</v>
      </c>
      <c r="H100" s="124"/>
      <c r="I100" s="124"/>
      <c r="J100" s="124"/>
      <c r="K100" s="124"/>
      <c r="L100" s="124"/>
      <c r="M100" s="124"/>
      <c r="N100" s="122"/>
      <c r="O100" s="124"/>
    </row>
    <row r="101" spans="1:15" x14ac:dyDescent="0.3">
      <c r="A101" s="28">
        <v>2020</v>
      </c>
      <c r="B101" s="28" t="s">
        <v>245</v>
      </c>
      <c r="C101" s="80">
        <v>202006</v>
      </c>
      <c r="D101" s="29" t="s">
        <v>31</v>
      </c>
      <c r="E101" s="29" t="s">
        <v>174</v>
      </c>
      <c r="F101" s="29">
        <v>50483603.000932001</v>
      </c>
      <c r="H101" s="124"/>
      <c r="I101" s="124"/>
      <c r="J101" s="124"/>
      <c r="K101" s="124"/>
      <c r="L101" s="124"/>
      <c r="M101" s="124"/>
      <c r="N101" s="122"/>
      <c r="O101" s="124"/>
    </row>
    <row r="102" spans="1:15" x14ac:dyDescent="0.3">
      <c r="A102" s="30">
        <v>2020</v>
      </c>
      <c r="B102" s="30" t="s">
        <v>246</v>
      </c>
      <c r="C102" s="81">
        <v>202009</v>
      </c>
      <c r="D102" s="31" t="s">
        <v>31</v>
      </c>
      <c r="E102" s="31" t="s">
        <v>174</v>
      </c>
      <c r="F102" s="31">
        <v>53765074.608002</v>
      </c>
      <c r="H102" s="124"/>
      <c r="I102" s="124"/>
      <c r="J102" s="124"/>
      <c r="K102" s="124"/>
      <c r="L102" s="124"/>
      <c r="M102" s="124"/>
      <c r="N102" s="122"/>
      <c r="O102" s="124"/>
    </row>
    <row r="103" spans="1:15" x14ac:dyDescent="0.3">
      <c r="A103" s="28">
        <v>2020</v>
      </c>
      <c r="B103" s="28" t="s">
        <v>246</v>
      </c>
      <c r="C103" s="80">
        <v>202012</v>
      </c>
      <c r="D103" s="29" t="s">
        <v>31</v>
      </c>
      <c r="E103" s="29" t="s">
        <v>174</v>
      </c>
      <c r="F103" s="29">
        <v>50777110.265639</v>
      </c>
      <c r="H103" s="124"/>
      <c r="I103" s="124"/>
      <c r="J103" s="124"/>
      <c r="K103" s="124"/>
      <c r="L103" s="124"/>
      <c r="M103" s="124"/>
      <c r="N103" s="122"/>
      <c r="O103" s="124"/>
    </row>
    <row r="104" spans="1:15" x14ac:dyDescent="0.3">
      <c r="A104" s="30">
        <v>2021</v>
      </c>
      <c r="B104" s="30" t="s">
        <v>247</v>
      </c>
      <c r="C104" s="81">
        <v>202103</v>
      </c>
      <c r="D104" s="31" t="s">
        <v>31</v>
      </c>
      <c r="E104" s="31" t="s">
        <v>174</v>
      </c>
      <c r="F104" s="31">
        <v>47137850.203988001</v>
      </c>
      <c r="H104" s="124"/>
      <c r="I104" s="124"/>
      <c r="J104" s="124"/>
      <c r="K104" s="124"/>
      <c r="L104" s="124"/>
      <c r="M104" s="124"/>
      <c r="N104" s="122"/>
      <c r="O104" s="124"/>
    </row>
    <row r="105" spans="1:15" x14ac:dyDescent="0.3">
      <c r="A105" s="28">
        <v>2021</v>
      </c>
      <c r="B105" s="28" t="s">
        <v>247</v>
      </c>
      <c r="C105" s="80">
        <v>202106</v>
      </c>
      <c r="D105" s="29" t="s">
        <v>31</v>
      </c>
      <c r="E105" s="29" t="s">
        <v>174</v>
      </c>
      <c r="F105" s="29">
        <v>44978604.994128004</v>
      </c>
      <c r="H105" s="124"/>
      <c r="I105" s="124"/>
      <c r="J105" s="124"/>
      <c r="K105" s="124"/>
      <c r="L105" s="124"/>
      <c r="M105" s="124"/>
      <c r="N105" s="122"/>
      <c r="O105" s="124"/>
    </row>
    <row r="106" spans="1:15" x14ac:dyDescent="0.3">
      <c r="A106" s="30">
        <v>2021</v>
      </c>
      <c r="B106" s="30" t="s">
        <v>248</v>
      </c>
      <c r="C106" s="81">
        <v>202109</v>
      </c>
      <c r="D106" s="31" t="s">
        <v>31</v>
      </c>
      <c r="E106" s="31" t="s">
        <v>174</v>
      </c>
      <c r="F106" s="31">
        <v>42359473.935537003</v>
      </c>
      <c r="H106" s="124"/>
      <c r="I106" s="124"/>
      <c r="J106" s="124"/>
      <c r="K106" s="124"/>
      <c r="L106" s="124"/>
      <c r="M106" s="124"/>
      <c r="N106" s="122"/>
      <c r="O106" s="124"/>
    </row>
    <row r="107" spans="1:15" x14ac:dyDescent="0.3">
      <c r="A107" s="28">
        <v>2021</v>
      </c>
      <c r="B107" s="28" t="s">
        <v>248</v>
      </c>
      <c r="C107" s="80">
        <v>202112</v>
      </c>
      <c r="D107" s="29" t="s">
        <v>31</v>
      </c>
      <c r="E107" s="29" t="s">
        <v>174</v>
      </c>
      <c r="F107" s="29">
        <v>39366322.697228</v>
      </c>
      <c r="H107" s="124"/>
      <c r="I107" s="124"/>
      <c r="J107" s="124"/>
      <c r="K107" s="124"/>
      <c r="L107" s="124"/>
      <c r="M107" s="124"/>
      <c r="N107" s="122"/>
      <c r="O107" s="124"/>
    </row>
    <row r="108" spans="1:15" x14ac:dyDescent="0.3">
      <c r="A108" s="30">
        <v>2022</v>
      </c>
      <c r="B108" s="30" t="s">
        <v>249</v>
      </c>
      <c r="C108" s="81">
        <v>202203</v>
      </c>
      <c r="D108" s="31" t="s">
        <v>31</v>
      </c>
      <c r="E108" s="31" t="s">
        <v>174</v>
      </c>
      <c r="F108" s="31">
        <v>36216887.325687997</v>
      </c>
      <c r="H108" s="124"/>
      <c r="I108" s="124"/>
      <c r="J108" s="124"/>
      <c r="K108" s="124"/>
      <c r="L108" s="124"/>
      <c r="M108" s="124"/>
      <c r="N108" s="122"/>
      <c r="O108" s="124"/>
    </row>
    <row r="109" spans="1:15" x14ac:dyDescent="0.3">
      <c r="A109" s="28">
        <v>2022</v>
      </c>
      <c r="B109" s="28" t="s">
        <v>249</v>
      </c>
      <c r="C109" s="80">
        <v>202206</v>
      </c>
      <c r="D109" s="29" t="s">
        <v>31</v>
      </c>
      <c r="E109" s="29" t="s">
        <v>174</v>
      </c>
      <c r="F109" s="29">
        <v>34243291.787949003</v>
      </c>
      <c r="H109" s="124"/>
      <c r="I109" s="124"/>
      <c r="J109" s="124"/>
      <c r="K109" s="124"/>
      <c r="L109" s="124"/>
      <c r="M109" s="124"/>
      <c r="N109" s="122"/>
      <c r="O109" s="124"/>
    </row>
    <row r="110" spans="1:15" x14ac:dyDescent="0.3">
      <c r="A110" s="30">
        <v>2022</v>
      </c>
      <c r="B110" s="30" t="s">
        <v>250</v>
      </c>
      <c r="C110" s="81">
        <v>202209</v>
      </c>
      <c r="D110" s="31" t="s">
        <v>31</v>
      </c>
      <c r="E110" s="31" t="s">
        <v>174</v>
      </c>
      <c r="F110" s="31">
        <v>32018860.231663998</v>
      </c>
      <c r="H110" s="124"/>
      <c r="I110" s="124"/>
      <c r="J110" s="124"/>
      <c r="K110" s="124"/>
      <c r="L110" s="124"/>
      <c r="M110" s="124"/>
      <c r="N110" s="122"/>
      <c r="O110" s="124"/>
    </row>
    <row r="111" spans="1:15" x14ac:dyDescent="0.3">
      <c r="A111" s="28">
        <v>2022</v>
      </c>
      <c r="B111" s="28" t="s">
        <v>250</v>
      </c>
      <c r="C111" s="80">
        <v>202212</v>
      </c>
      <c r="D111" s="29" t="s">
        <v>31</v>
      </c>
      <c r="E111" s="29" t="s">
        <v>174</v>
      </c>
      <c r="F111" s="29">
        <v>29676638.594248999</v>
      </c>
      <c r="H111" s="124"/>
      <c r="I111" s="124"/>
      <c r="J111" s="124"/>
      <c r="K111" s="124"/>
      <c r="L111" s="124"/>
      <c r="M111" s="124"/>
      <c r="N111" s="122"/>
      <c r="O111" s="124"/>
    </row>
    <row r="112" spans="1:15" x14ac:dyDescent="0.3">
      <c r="A112" s="30">
        <v>2023</v>
      </c>
      <c r="B112" s="30" t="s">
        <v>251</v>
      </c>
      <c r="C112" s="81">
        <v>202303</v>
      </c>
      <c r="D112" s="31" t="s">
        <v>31</v>
      </c>
      <c r="E112" s="31" t="s">
        <v>174</v>
      </c>
      <c r="F112" s="31">
        <v>27723851.000599999</v>
      </c>
      <c r="H112" s="124"/>
      <c r="I112" s="124"/>
      <c r="J112" s="124"/>
      <c r="K112" s="124"/>
      <c r="L112" s="124"/>
      <c r="M112" s="124"/>
      <c r="N112" s="122"/>
      <c r="O112" s="124"/>
    </row>
    <row r="113" spans="1:15" x14ac:dyDescent="0.3">
      <c r="A113" s="28">
        <v>2023</v>
      </c>
      <c r="B113" s="28" t="s">
        <v>251</v>
      </c>
      <c r="C113" s="80">
        <v>202306</v>
      </c>
      <c r="D113" s="29" t="s">
        <v>31</v>
      </c>
      <c r="E113" s="29" t="s">
        <v>174</v>
      </c>
      <c r="F113" s="29">
        <v>26761858.982303001</v>
      </c>
      <c r="H113" s="124"/>
      <c r="I113" s="124"/>
      <c r="J113" s="124"/>
      <c r="K113" s="124"/>
      <c r="L113" s="124"/>
      <c r="M113" s="124"/>
      <c r="N113" s="122"/>
      <c r="O113" s="124"/>
    </row>
    <row r="114" spans="1:15" x14ac:dyDescent="0.3">
      <c r="A114" s="30">
        <v>2023</v>
      </c>
      <c r="B114" s="30" t="s">
        <v>252</v>
      </c>
      <c r="C114" s="81">
        <v>202309</v>
      </c>
      <c r="D114" s="31" t="s">
        <v>31</v>
      </c>
      <c r="E114" s="31" t="s">
        <v>174</v>
      </c>
      <c r="F114" s="31">
        <v>25943024.909316</v>
      </c>
      <c r="H114" s="124"/>
      <c r="I114" s="124"/>
      <c r="J114" s="124"/>
      <c r="K114" s="124"/>
      <c r="L114" s="124"/>
      <c r="M114" s="124"/>
      <c r="N114" s="122"/>
      <c r="O114" s="124"/>
    </row>
    <row r="115" spans="1:15" x14ac:dyDescent="0.3">
      <c r="A115" s="28">
        <v>2023</v>
      </c>
      <c r="B115" s="28" t="s">
        <v>252</v>
      </c>
      <c r="C115" s="80">
        <v>202312</v>
      </c>
      <c r="D115" s="29" t="s">
        <v>31</v>
      </c>
      <c r="E115" s="29" t="s">
        <v>174</v>
      </c>
      <c r="F115" s="29">
        <v>25291486.401385002</v>
      </c>
      <c r="H115" s="124"/>
      <c r="I115" s="124"/>
      <c r="J115" s="124"/>
      <c r="K115" s="124"/>
      <c r="L115" s="124"/>
      <c r="M115" s="124"/>
      <c r="N115" s="122"/>
      <c r="O115" s="124"/>
    </row>
    <row r="116" spans="1:15" x14ac:dyDescent="0.3">
      <c r="A116" s="30">
        <v>2024</v>
      </c>
      <c r="B116" s="30" t="s">
        <v>253</v>
      </c>
      <c r="C116" s="81">
        <v>202403</v>
      </c>
      <c r="D116" s="31" t="s">
        <v>31</v>
      </c>
      <c r="E116" s="31" t="s">
        <v>174</v>
      </c>
      <c r="F116" s="31">
        <v>24377497.563625999</v>
      </c>
      <c r="H116" s="124"/>
      <c r="I116" s="124"/>
      <c r="J116" s="124"/>
      <c r="K116" s="124"/>
      <c r="L116" s="124"/>
      <c r="M116" s="124"/>
      <c r="N116" s="122"/>
      <c r="O116" s="124"/>
    </row>
    <row r="117" spans="1:15" x14ac:dyDescent="0.3">
      <c r="A117" s="28">
        <v>2024</v>
      </c>
      <c r="B117" s="28" t="s">
        <v>253</v>
      </c>
      <c r="C117" s="80">
        <v>202406</v>
      </c>
      <c r="D117" s="29" t="s">
        <v>31</v>
      </c>
      <c r="E117" s="29" t="s">
        <v>174</v>
      </c>
      <c r="F117" s="29">
        <v>25480043.3211</v>
      </c>
      <c r="H117" s="124"/>
      <c r="I117" s="124"/>
      <c r="J117" s="124"/>
      <c r="K117" s="124"/>
      <c r="L117" s="124"/>
      <c r="M117" s="124"/>
      <c r="N117" s="122"/>
      <c r="O117" s="124"/>
    </row>
    <row r="118" spans="1:15" x14ac:dyDescent="0.3">
      <c r="A118" s="30">
        <v>2024</v>
      </c>
      <c r="B118" s="30" t="s">
        <v>254</v>
      </c>
      <c r="C118" s="81">
        <v>202409</v>
      </c>
      <c r="D118" s="31" t="s">
        <v>31</v>
      </c>
      <c r="E118" s="31" t="s">
        <v>174</v>
      </c>
      <c r="F118" s="31">
        <v>26406772.337793998</v>
      </c>
      <c r="H118" s="124"/>
      <c r="I118" s="124"/>
      <c r="J118" s="124"/>
      <c r="K118" s="124"/>
      <c r="L118" s="124"/>
      <c r="M118" s="124"/>
      <c r="N118" s="122"/>
      <c r="O118" s="124"/>
    </row>
    <row r="119" spans="1:15" x14ac:dyDescent="0.3">
      <c r="A119" s="28">
        <v>2024</v>
      </c>
      <c r="B119" s="28" t="s">
        <v>254</v>
      </c>
      <c r="C119" s="80">
        <v>202412</v>
      </c>
      <c r="D119" s="29" t="s">
        <v>31</v>
      </c>
      <c r="E119" s="29" t="s">
        <v>174</v>
      </c>
      <c r="F119" s="29">
        <v>26982905.901126999</v>
      </c>
      <c r="H119" s="124"/>
      <c r="I119" s="124"/>
      <c r="J119" s="124"/>
      <c r="K119" s="124"/>
      <c r="L119" s="124"/>
      <c r="M119" s="124"/>
      <c r="N119" s="122"/>
      <c r="O119" s="124"/>
    </row>
    <row r="120" spans="1:15" x14ac:dyDescent="0.3">
      <c r="A120" s="30">
        <v>2025</v>
      </c>
      <c r="B120" s="30" t="s">
        <v>326</v>
      </c>
      <c r="C120" s="81">
        <v>202503</v>
      </c>
      <c r="D120" s="31" t="s">
        <v>31</v>
      </c>
      <c r="E120" s="31" t="s">
        <v>174</v>
      </c>
      <c r="F120" s="31">
        <v>26746946.579744</v>
      </c>
      <c r="H120" s="124"/>
      <c r="I120" s="124"/>
      <c r="J120" s="124"/>
      <c r="K120" s="124"/>
      <c r="L120" s="124"/>
      <c r="M120" s="124"/>
      <c r="N120" s="122"/>
      <c r="O120" s="124"/>
    </row>
    <row r="121" spans="1:15" x14ac:dyDescent="0.3">
      <c r="A121" s="28">
        <v>2025</v>
      </c>
      <c r="B121" s="28" t="s">
        <v>326</v>
      </c>
      <c r="C121" s="80">
        <v>202506</v>
      </c>
      <c r="D121" s="29" t="s">
        <v>31</v>
      </c>
      <c r="E121" s="29" t="s">
        <v>174</v>
      </c>
      <c r="F121" s="29">
        <v>27268326.171923</v>
      </c>
      <c r="H121" s="124"/>
      <c r="I121" s="124"/>
      <c r="J121" s="124"/>
      <c r="K121" s="124"/>
      <c r="L121" s="124"/>
      <c r="M121" s="124"/>
      <c r="N121" s="122"/>
      <c r="O121" s="124"/>
    </row>
    <row r="122" spans="1:15" x14ac:dyDescent="0.3">
      <c r="A122" s="30">
        <v>2025</v>
      </c>
      <c r="B122" s="30" t="s">
        <v>327</v>
      </c>
      <c r="C122" s="81">
        <v>202509</v>
      </c>
      <c r="D122" s="31" t="s">
        <v>31</v>
      </c>
      <c r="E122" s="31" t="s">
        <v>174</v>
      </c>
      <c r="F122" s="31">
        <v>27980118.751545001</v>
      </c>
      <c r="H122" s="124"/>
      <c r="I122" s="124"/>
      <c r="J122" s="124"/>
      <c r="K122" s="124"/>
      <c r="L122" s="124"/>
      <c r="M122" s="124"/>
      <c r="N122" s="122"/>
      <c r="O122" s="124"/>
    </row>
    <row r="123" spans="1:15" x14ac:dyDescent="0.3">
      <c r="A123" s="28">
        <v>2025</v>
      </c>
      <c r="B123" s="28" t="s">
        <v>327</v>
      </c>
      <c r="C123" s="80">
        <v>202512</v>
      </c>
      <c r="D123" s="29" t="s">
        <v>31</v>
      </c>
      <c r="E123" s="29" t="s">
        <v>174</v>
      </c>
      <c r="F123" s="29">
        <v>28246601.993523002</v>
      </c>
      <c r="H123" s="124"/>
      <c r="I123" s="124"/>
      <c r="J123" s="124"/>
      <c r="K123" s="124"/>
      <c r="L123" s="124"/>
      <c r="M123" s="124"/>
      <c r="N123" s="122"/>
      <c r="O123" s="124"/>
    </row>
    <row r="124" spans="1:15" x14ac:dyDescent="0.3">
      <c r="A124" s="30">
        <v>2011</v>
      </c>
      <c r="B124" s="30" t="s">
        <v>227</v>
      </c>
      <c r="C124" s="81">
        <v>201103</v>
      </c>
      <c r="D124" s="31" t="s">
        <v>14</v>
      </c>
      <c r="E124" s="31" t="s">
        <v>173</v>
      </c>
      <c r="F124" s="31">
        <v>348330.40328899998</v>
      </c>
      <c r="H124" s="124"/>
      <c r="I124" s="124"/>
      <c r="J124" s="124"/>
      <c r="K124" s="124"/>
      <c r="L124" s="124"/>
      <c r="M124" s="124"/>
      <c r="N124" s="122"/>
      <c r="O124" s="124"/>
    </row>
    <row r="125" spans="1:15" x14ac:dyDescent="0.3">
      <c r="A125" s="28">
        <v>2011</v>
      </c>
      <c r="B125" s="28" t="s">
        <v>227</v>
      </c>
      <c r="C125" s="80">
        <v>201106</v>
      </c>
      <c r="D125" s="29" t="s">
        <v>14</v>
      </c>
      <c r="E125" s="29" t="s">
        <v>173</v>
      </c>
      <c r="F125" s="29">
        <v>358860.29342399997</v>
      </c>
      <c r="H125" s="124"/>
      <c r="I125" s="124"/>
      <c r="J125" s="124"/>
      <c r="K125" s="124"/>
      <c r="L125" s="124"/>
      <c r="M125" s="124"/>
      <c r="N125" s="122"/>
      <c r="O125" s="124"/>
    </row>
    <row r="126" spans="1:15" x14ac:dyDescent="0.3">
      <c r="A126" s="30">
        <v>2011</v>
      </c>
      <c r="B126" s="30" t="s">
        <v>228</v>
      </c>
      <c r="C126" s="81">
        <v>201109</v>
      </c>
      <c r="D126" s="31" t="s">
        <v>14</v>
      </c>
      <c r="E126" s="31" t="s">
        <v>173</v>
      </c>
      <c r="F126" s="31">
        <v>368893.71609499998</v>
      </c>
      <c r="H126" s="124"/>
      <c r="I126" s="124"/>
      <c r="J126" s="124"/>
      <c r="K126" s="124"/>
      <c r="L126" s="124"/>
      <c r="M126" s="124"/>
      <c r="N126" s="122"/>
      <c r="O126" s="124"/>
    </row>
    <row r="127" spans="1:15" x14ac:dyDescent="0.3">
      <c r="A127" s="28">
        <v>2011</v>
      </c>
      <c r="B127" s="28" t="s">
        <v>228</v>
      </c>
      <c r="C127" s="80">
        <v>201112</v>
      </c>
      <c r="D127" s="29" t="s">
        <v>14</v>
      </c>
      <c r="E127" s="29" t="s">
        <v>173</v>
      </c>
      <c r="F127" s="29">
        <v>374720.77326799999</v>
      </c>
      <c r="H127" s="124"/>
      <c r="I127" s="124"/>
      <c r="J127" s="124"/>
      <c r="K127" s="124"/>
      <c r="L127" s="124"/>
      <c r="M127" s="124"/>
      <c r="N127" s="122"/>
      <c r="O127" s="124"/>
    </row>
    <row r="128" spans="1:15" x14ac:dyDescent="0.3">
      <c r="A128" s="30">
        <v>2012</v>
      </c>
      <c r="B128" s="30" t="s">
        <v>229</v>
      </c>
      <c r="C128" s="81">
        <v>201203</v>
      </c>
      <c r="D128" s="31" t="s">
        <v>14</v>
      </c>
      <c r="E128" s="31" t="s">
        <v>173</v>
      </c>
      <c r="F128" s="31">
        <v>374913.57461399998</v>
      </c>
      <c r="H128" s="124"/>
      <c r="I128" s="124"/>
      <c r="J128" s="124"/>
      <c r="K128" s="124"/>
      <c r="L128" s="124"/>
      <c r="M128" s="124"/>
      <c r="N128" s="122"/>
      <c r="O128" s="124"/>
    </row>
    <row r="129" spans="1:15" x14ac:dyDescent="0.3">
      <c r="A129" s="28">
        <v>2012</v>
      </c>
      <c r="B129" s="28" t="s">
        <v>229</v>
      </c>
      <c r="C129" s="80">
        <v>201206</v>
      </c>
      <c r="D129" s="29" t="s">
        <v>14</v>
      </c>
      <c r="E129" s="29" t="s">
        <v>173</v>
      </c>
      <c r="F129" s="29">
        <v>376698.06403000001</v>
      </c>
      <c r="H129" s="124"/>
      <c r="I129" s="124"/>
      <c r="J129" s="124"/>
      <c r="K129" s="124"/>
      <c r="L129" s="124"/>
      <c r="M129" s="124"/>
      <c r="N129" s="122"/>
      <c r="O129" s="124"/>
    </row>
    <row r="130" spans="1:15" x14ac:dyDescent="0.3">
      <c r="A130" s="30">
        <v>2012</v>
      </c>
      <c r="B130" s="30" t="s">
        <v>230</v>
      </c>
      <c r="C130" s="81">
        <v>201209</v>
      </c>
      <c r="D130" s="31" t="s">
        <v>14</v>
      </c>
      <c r="E130" s="31" t="s">
        <v>173</v>
      </c>
      <c r="F130" s="31">
        <v>381978.37090400001</v>
      </c>
      <c r="H130" s="124"/>
      <c r="I130" s="124"/>
      <c r="J130" s="124"/>
      <c r="K130" s="124"/>
      <c r="L130" s="124"/>
      <c r="M130" s="124"/>
      <c r="N130" s="122"/>
      <c r="O130" s="124"/>
    </row>
    <row r="131" spans="1:15" x14ac:dyDescent="0.3">
      <c r="A131" s="28">
        <v>2012</v>
      </c>
      <c r="B131" s="28" t="s">
        <v>230</v>
      </c>
      <c r="C131" s="80">
        <v>201212</v>
      </c>
      <c r="D131" s="29" t="s">
        <v>14</v>
      </c>
      <c r="E131" s="29" t="s">
        <v>173</v>
      </c>
      <c r="F131" s="29">
        <v>383013.595026</v>
      </c>
      <c r="H131" s="124"/>
      <c r="I131" s="124"/>
      <c r="J131" s="124"/>
      <c r="K131" s="124"/>
      <c r="L131" s="124"/>
      <c r="M131" s="124"/>
      <c r="N131" s="122"/>
      <c r="O131" s="124"/>
    </row>
    <row r="132" spans="1:15" x14ac:dyDescent="0.3">
      <c r="A132" s="30">
        <v>2013</v>
      </c>
      <c r="B132" s="30" t="s">
        <v>231</v>
      </c>
      <c r="C132" s="81">
        <v>201303</v>
      </c>
      <c r="D132" s="31" t="s">
        <v>14</v>
      </c>
      <c r="E132" s="31" t="s">
        <v>173</v>
      </c>
      <c r="F132" s="31">
        <v>379538.55957300001</v>
      </c>
      <c r="H132" s="124"/>
      <c r="I132" s="124"/>
      <c r="J132" s="124"/>
      <c r="K132" s="124"/>
      <c r="L132" s="124"/>
      <c r="M132" s="124"/>
      <c r="N132" s="122"/>
      <c r="O132" s="124"/>
    </row>
    <row r="133" spans="1:15" x14ac:dyDescent="0.3">
      <c r="A133" s="28">
        <v>2013</v>
      </c>
      <c r="B133" s="28" t="s">
        <v>231</v>
      </c>
      <c r="C133" s="80">
        <v>201306</v>
      </c>
      <c r="D133" s="29" t="s">
        <v>14</v>
      </c>
      <c r="E133" s="29" t="s">
        <v>173</v>
      </c>
      <c r="F133" s="29">
        <v>386008.15448600001</v>
      </c>
      <c r="H133" s="124"/>
      <c r="I133" s="124"/>
      <c r="J133" s="124"/>
      <c r="K133" s="124"/>
      <c r="L133" s="124"/>
      <c r="M133" s="124"/>
      <c r="N133" s="122"/>
      <c r="O133" s="124"/>
    </row>
    <row r="134" spans="1:15" x14ac:dyDescent="0.3">
      <c r="A134" s="30">
        <v>2013</v>
      </c>
      <c r="B134" s="30" t="s">
        <v>232</v>
      </c>
      <c r="C134" s="81">
        <v>201309</v>
      </c>
      <c r="D134" s="31" t="s">
        <v>14</v>
      </c>
      <c r="E134" s="31" t="s">
        <v>173</v>
      </c>
      <c r="F134" s="31">
        <v>391453.23715599999</v>
      </c>
      <c r="H134" s="124"/>
      <c r="I134" s="124"/>
      <c r="J134" s="124"/>
      <c r="K134" s="124"/>
      <c r="L134" s="124"/>
      <c r="M134" s="124"/>
      <c r="N134" s="122"/>
      <c r="O134" s="124"/>
    </row>
    <row r="135" spans="1:15" x14ac:dyDescent="0.3">
      <c r="A135" s="28">
        <v>2013</v>
      </c>
      <c r="B135" s="28" t="s">
        <v>232</v>
      </c>
      <c r="C135" s="80">
        <v>201312</v>
      </c>
      <c r="D135" s="29" t="s">
        <v>14</v>
      </c>
      <c r="E135" s="29" t="s">
        <v>173</v>
      </c>
      <c r="F135" s="29">
        <v>392719.181843</v>
      </c>
      <c r="H135" s="124"/>
      <c r="I135" s="124"/>
      <c r="J135" s="124"/>
      <c r="K135" s="124"/>
      <c r="L135" s="124"/>
      <c r="M135" s="124"/>
      <c r="N135" s="122"/>
      <c r="O135" s="124"/>
    </row>
    <row r="136" spans="1:15" x14ac:dyDescent="0.3">
      <c r="A136" s="30">
        <v>2014</v>
      </c>
      <c r="B136" s="30" t="s">
        <v>233</v>
      </c>
      <c r="C136" s="81">
        <v>201403</v>
      </c>
      <c r="D136" s="31" t="s">
        <v>14</v>
      </c>
      <c r="E136" s="31" t="s">
        <v>173</v>
      </c>
      <c r="F136" s="31">
        <v>387299.57455100003</v>
      </c>
      <c r="H136" s="124"/>
      <c r="I136" s="124"/>
      <c r="J136" s="124"/>
      <c r="K136" s="124"/>
      <c r="L136" s="124"/>
      <c r="M136" s="124"/>
      <c r="N136" s="122"/>
      <c r="O136" s="124"/>
    </row>
    <row r="137" spans="1:15" x14ac:dyDescent="0.3">
      <c r="A137" s="28">
        <v>2014</v>
      </c>
      <c r="B137" s="28" t="s">
        <v>233</v>
      </c>
      <c r="C137" s="80">
        <v>201406</v>
      </c>
      <c r="D137" s="29" t="s">
        <v>14</v>
      </c>
      <c r="E137" s="29" t="s">
        <v>173</v>
      </c>
      <c r="F137" s="29">
        <v>389614.308571</v>
      </c>
      <c r="H137" s="124"/>
      <c r="I137" s="124"/>
      <c r="J137" s="124"/>
      <c r="K137" s="124"/>
      <c r="L137" s="124"/>
      <c r="M137" s="124"/>
      <c r="N137" s="122"/>
      <c r="O137" s="124"/>
    </row>
    <row r="138" spans="1:15" x14ac:dyDescent="0.3">
      <c r="A138" s="30">
        <v>2014</v>
      </c>
      <c r="B138" s="30" t="s">
        <v>234</v>
      </c>
      <c r="C138" s="81">
        <v>201409</v>
      </c>
      <c r="D138" s="31" t="s">
        <v>14</v>
      </c>
      <c r="E138" s="31" t="s">
        <v>173</v>
      </c>
      <c r="F138" s="31">
        <v>389982.40483499999</v>
      </c>
      <c r="H138" s="124"/>
      <c r="I138" s="124"/>
      <c r="J138" s="124"/>
      <c r="K138" s="124"/>
      <c r="L138" s="124"/>
      <c r="M138" s="124"/>
      <c r="N138" s="122"/>
      <c r="O138" s="124"/>
    </row>
    <row r="139" spans="1:15" x14ac:dyDescent="0.3">
      <c r="A139" s="28">
        <v>2014</v>
      </c>
      <c r="B139" s="28" t="s">
        <v>234</v>
      </c>
      <c r="C139" s="80">
        <v>201412</v>
      </c>
      <c r="D139" s="29" t="s">
        <v>14</v>
      </c>
      <c r="E139" s="29" t="s">
        <v>173</v>
      </c>
      <c r="F139" s="29">
        <v>387243.44209999999</v>
      </c>
      <c r="H139" s="124"/>
      <c r="I139" s="124"/>
      <c r="J139" s="124"/>
      <c r="K139" s="124"/>
      <c r="L139" s="124"/>
      <c r="M139" s="124"/>
      <c r="N139" s="122"/>
      <c r="O139" s="124"/>
    </row>
    <row r="140" spans="1:15" x14ac:dyDescent="0.3">
      <c r="A140" s="30">
        <v>2015</v>
      </c>
      <c r="B140" s="30" t="s">
        <v>235</v>
      </c>
      <c r="C140" s="81">
        <v>201503</v>
      </c>
      <c r="D140" s="31" t="s">
        <v>14</v>
      </c>
      <c r="E140" s="31" t="s">
        <v>173</v>
      </c>
      <c r="F140" s="31">
        <v>380472.53186400002</v>
      </c>
      <c r="H140" s="124"/>
      <c r="I140" s="124"/>
      <c r="J140" s="124"/>
      <c r="K140" s="124"/>
      <c r="L140" s="124"/>
      <c r="M140" s="124"/>
      <c r="N140" s="122"/>
      <c r="O140" s="124"/>
    </row>
    <row r="141" spans="1:15" x14ac:dyDescent="0.3">
      <c r="A141" s="28">
        <v>2015</v>
      </c>
      <c r="B141" s="28" t="s">
        <v>235</v>
      </c>
      <c r="C141" s="80">
        <v>201506</v>
      </c>
      <c r="D141" s="29" t="s">
        <v>14</v>
      </c>
      <c r="E141" s="29" t="s">
        <v>173</v>
      </c>
      <c r="F141" s="29">
        <v>382496.51705899998</v>
      </c>
      <c r="H141" s="124"/>
      <c r="I141" s="124"/>
      <c r="J141" s="124"/>
      <c r="K141" s="124"/>
      <c r="L141" s="124"/>
      <c r="M141" s="124"/>
      <c r="N141" s="122"/>
      <c r="O141" s="124"/>
    </row>
    <row r="142" spans="1:15" x14ac:dyDescent="0.3">
      <c r="A142" s="30">
        <v>2015</v>
      </c>
      <c r="B142" s="30" t="s">
        <v>236</v>
      </c>
      <c r="C142" s="81">
        <v>201509</v>
      </c>
      <c r="D142" s="31" t="s">
        <v>14</v>
      </c>
      <c r="E142" s="31" t="s">
        <v>173</v>
      </c>
      <c r="F142" s="31">
        <v>383191.537824</v>
      </c>
      <c r="H142" s="124"/>
      <c r="I142" s="124"/>
      <c r="J142" s="124"/>
      <c r="K142" s="124"/>
      <c r="L142" s="124"/>
      <c r="M142" s="124"/>
      <c r="N142" s="122"/>
      <c r="O142" s="124"/>
    </row>
    <row r="143" spans="1:15" x14ac:dyDescent="0.3">
      <c r="A143" s="28">
        <v>2015</v>
      </c>
      <c r="B143" s="28" t="s">
        <v>236</v>
      </c>
      <c r="C143" s="80">
        <v>201512</v>
      </c>
      <c r="D143" s="29" t="s">
        <v>14</v>
      </c>
      <c r="E143" s="29" t="s">
        <v>173</v>
      </c>
      <c r="F143" s="29">
        <v>379604.13231900003</v>
      </c>
      <c r="H143" s="124"/>
      <c r="I143" s="124"/>
      <c r="J143" s="124"/>
      <c r="K143" s="124"/>
      <c r="L143" s="124"/>
      <c r="M143" s="124"/>
      <c r="N143" s="122"/>
      <c r="O143" s="124"/>
    </row>
    <row r="144" spans="1:15" x14ac:dyDescent="0.3">
      <c r="A144" s="30">
        <v>2016</v>
      </c>
      <c r="B144" s="30" t="s">
        <v>237</v>
      </c>
      <c r="C144" s="81">
        <v>201603</v>
      </c>
      <c r="D144" s="31" t="s">
        <v>14</v>
      </c>
      <c r="E144" s="31" t="s">
        <v>173</v>
      </c>
      <c r="F144" s="31">
        <v>374337.483243</v>
      </c>
      <c r="H144" s="124"/>
      <c r="I144" s="124"/>
      <c r="J144" s="124"/>
      <c r="K144" s="124"/>
      <c r="L144" s="124"/>
      <c r="M144" s="124"/>
      <c r="N144" s="122"/>
      <c r="O144" s="124"/>
    </row>
    <row r="145" spans="1:15" x14ac:dyDescent="0.3">
      <c r="A145" s="28">
        <v>2016</v>
      </c>
      <c r="B145" s="28" t="s">
        <v>237</v>
      </c>
      <c r="C145" s="80">
        <v>201606</v>
      </c>
      <c r="D145" s="29" t="s">
        <v>14</v>
      </c>
      <c r="E145" s="29" t="s">
        <v>173</v>
      </c>
      <c r="F145" s="29">
        <v>373469.18534000003</v>
      </c>
      <c r="H145" s="124"/>
      <c r="I145" s="124"/>
      <c r="J145" s="124"/>
      <c r="K145" s="124"/>
      <c r="L145" s="124"/>
      <c r="M145" s="124"/>
      <c r="N145" s="122"/>
      <c r="O145" s="124"/>
    </row>
    <row r="146" spans="1:15" x14ac:dyDescent="0.3">
      <c r="A146" s="30">
        <v>2016</v>
      </c>
      <c r="B146" s="30" t="s">
        <v>238</v>
      </c>
      <c r="C146" s="81">
        <v>201609</v>
      </c>
      <c r="D146" s="31" t="s">
        <v>14</v>
      </c>
      <c r="E146" s="31" t="s">
        <v>173</v>
      </c>
      <c r="F146" s="31">
        <v>381594.62939199997</v>
      </c>
      <c r="H146" s="124"/>
      <c r="I146" s="124"/>
      <c r="J146" s="124"/>
      <c r="K146" s="124"/>
      <c r="L146" s="124"/>
      <c r="M146" s="124"/>
      <c r="N146" s="122"/>
      <c r="O146" s="124"/>
    </row>
    <row r="147" spans="1:15" x14ac:dyDescent="0.3">
      <c r="A147" s="28">
        <v>2016</v>
      </c>
      <c r="B147" s="28" t="s">
        <v>238</v>
      </c>
      <c r="C147" s="80">
        <v>201612</v>
      </c>
      <c r="D147" s="29" t="s">
        <v>14</v>
      </c>
      <c r="E147" s="29" t="s">
        <v>173</v>
      </c>
      <c r="F147" s="29">
        <v>387896.24616099999</v>
      </c>
      <c r="H147" s="124"/>
      <c r="I147" s="124"/>
      <c r="J147" s="124"/>
      <c r="K147" s="124"/>
      <c r="L147" s="124"/>
      <c r="M147" s="124"/>
      <c r="N147" s="122"/>
      <c r="O147" s="124"/>
    </row>
    <row r="148" spans="1:15" x14ac:dyDescent="0.3">
      <c r="A148" s="30">
        <v>2017</v>
      </c>
      <c r="B148" s="30" t="s">
        <v>239</v>
      </c>
      <c r="C148" s="81">
        <v>201703</v>
      </c>
      <c r="D148" s="31" t="s">
        <v>14</v>
      </c>
      <c r="E148" s="31" t="s">
        <v>173</v>
      </c>
      <c r="F148" s="31">
        <v>386606.27487700002</v>
      </c>
      <c r="H148" s="124"/>
      <c r="I148" s="124"/>
      <c r="J148" s="124"/>
      <c r="K148" s="124"/>
      <c r="L148" s="124"/>
      <c r="M148" s="124"/>
      <c r="N148" s="122"/>
      <c r="O148" s="124"/>
    </row>
    <row r="149" spans="1:15" x14ac:dyDescent="0.3">
      <c r="A149" s="28">
        <v>2017</v>
      </c>
      <c r="B149" s="28" t="s">
        <v>239</v>
      </c>
      <c r="C149" s="80">
        <v>201706</v>
      </c>
      <c r="D149" s="29" t="s">
        <v>14</v>
      </c>
      <c r="E149" s="29" t="s">
        <v>173</v>
      </c>
      <c r="F149" s="29">
        <v>392331.739626</v>
      </c>
      <c r="H149" s="124"/>
      <c r="I149" s="124"/>
      <c r="J149" s="124"/>
      <c r="K149" s="124"/>
      <c r="L149" s="124"/>
      <c r="M149" s="124"/>
      <c r="N149" s="122"/>
      <c r="O149" s="124"/>
    </row>
    <row r="150" spans="1:15" x14ac:dyDescent="0.3">
      <c r="A150" s="30">
        <v>2017</v>
      </c>
      <c r="B150" s="30" t="s">
        <v>240</v>
      </c>
      <c r="C150" s="81">
        <v>201709</v>
      </c>
      <c r="D150" s="31" t="s">
        <v>14</v>
      </c>
      <c r="E150" s="31" t="s">
        <v>173</v>
      </c>
      <c r="F150" s="31">
        <v>395757.83332400001</v>
      </c>
      <c r="H150" s="124"/>
      <c r="I150" s="124"/>
      <c r="J150" s="124"/>
      <c r="K150" s="124"/>
      <c r="L150" s="124"/>
      <c r="M150" s="124"/>
      <c r="N150" s="122"/>
      <c r="O150" s="124"/>
    </row>
    <row r="151" spans="1:15" x14ac:dyDescent="0.3">
      <c r="A151" s="28">
        <v>2017</v>
      </c>
      <c r="B151" s="28" t="s">
        <v>240</v>
      </c>
      <c r="C151" s="80">
        <v>201712</v>
      </c>
      <c r="D151" s="29" t="s">
        <v>14</v>
      </c>
      <c r="E151" s="29" t="s">
        <v>173</v>
      </c>
      <c r="F151" s="29">
        <v>394008.51926700003</v>
      </c>
      <c r="H151" s="124"/>
      <c r="I151" s="124"/>
      <c r="J151" s="124"/>
      <c r="K151" s="124"/>
      <c r="L151" s="124"/>
      <c r="M151" s="124"/>
      <c r="N151" s="122"/>
      <c r="O151" s="124"/>
    </row>
    <row r="152" spans="1:15" x14ac:dyDescent="0.3">
      <c r="A152" s="30">
        <v>2018</v>
      </c>
      <c r="B152" s="30" t="s">
        <v>241</v>
      </c>
      <c r="C152" s="81">
        <v>201803</v>
      </c>
      <c r="D152" s="31" t="s">
        <v>14</v>
      </c>
      <c r="E152" s="31" t="s">
        <v>173</v>
      </c>
      <c r="F152" s="31">
        <v>388241.188914</v>
      </c>
      <c r="H152" s="124"/>
      <c r="I152" s="124"/>
      <c r="J152" s="124"/>
      <c r="K152" s="124"/>
      <c r="L152" s="124"/>
      <c r="M152" s="124"/>
      <c r="N152" s="122"/>
      <c r="O152" s="124"/>
    </row>
    <row r="153" spans="1:15" x14ac:dyDescent="0.3">
      <c r="A153" s="28">
        <v>2018</v>
      </c>
      <c r="B153" s="28" t="s">
        <v>241</v>
      </c>
      <c r="C153" s="80">
        <v>201806</v>
      </c>
      <c r="D153" s="29" t="s">
        <v>14</v>
      </c>
      <c r="E153" s="29" t="s">
        <v>173</v>
      </c>
      <c r="F153" s="29">
        <v>391190.83765300002</v>
      </c>
      <c r="H153" s="124"/>
      <c r="I153" s="124"/>
      <c r="J153" s="124"/>
      <c r="K153" s="124"/>
      <c r="L153" s="124"/>
      <c r="M153" s="124"/>
      <c r="N153" s="122"/>
      <c r="O153" s="124"/>
    </row>
    <row r="154" spans="1:15" x14ac:dyDescent="0.3">
      <c r="A154" s="30">
        <v>2018</v>
      </c>
      <c r="B154" s="30" t="s">
        <v>242</v>
      </c>
      <c r="C154" s="81">
        <v>201809</v>
      </c>
      <c r="D154" s="31" t="s">
        <v>14</v>
      </c>
      <c r="E154" s="31" t="s">
        <v>173</v>
      </c>
      <c r="F154" s="31">
        <v>394277.59079300001</v>
      </c>
      <c r="H154" s="124"/>
      <c r="I154" s="124"/>
      <c r="J154" s="124"/>
      <c r="K154" s="124"/>
      <c r="L154" s="124"/>
      <c r="M154" s="124"/>
      <c r="N154" s="122"/>
      <c r="O154" s="124"/>
    </row>
    <row r="155" spans="1:15" x14ac:dyDescent="0.3">
      <c r="A155" s="28">
        <v>2018</v>
      </c>
      <c r="B155" s="28" t="s">
        <v>242</v>
      </c>
      <c r="C155" s="80">
        <v>201812</v>
      </c>
      <c r="D155" s="29" t="s">
        <v>14</v>
      </c>
      <c r="E155" s="29" t="s">
        <v>173</v>
      </c>
      <c r="F155" s="29">
        <v>396979.503838</v>
      </c>
      <c r="H155" s="124"/>
      <c r="I155" s="124"/>
      <c r="J155" s="124"/>
      <c r="K155" s="124"/>
      <c r="L155" s="124"/>
      <c r="M155" s="124"/>
      <c r="N155" s="122"/>
      <c r="O155" s="124"/>
    </row>
    <row r="156" spans="1:15" x14ac:dyDescent="0.3">
      <c r="A156" s="30">
        <v>2019</v>
      </c>
      <c r="B156" s="30" t="s">
        <v>243</v>
      </c>
      <c r="C156" s="81">
        <v>201903</v>
      </c>
      <c r="D156" s="31" t="s">
        <v>14</v>
      </c>
      <c r="E156" s="31" t="s">
        <v>173</v>
      </c>
      <c r="F156" s="31">
        <v>398003.44025699998</v>
      </c>
      <c r="H156" s="124"/>
      <c r="I156" s="124"/>
      <c r="J156" s="124"/>
      <c r="K156" s="124"/>
      <c r="L156" s="124"/>
      <c r="M156" s="124"/>
      <c r="N156" s="122"/>
      <c r="O156" s="124"/>
    </row>
    <row r="157" spans="1:15" x14ac:dyDescent="0.3">
      <c r="A157" s="28">
        <v>2019</v>
      </c>
      <c r="B157" s="28" t="s">
        <v>243</v>
      </c>
      <c r="C157" s="80">
        <v>201906</v>
      </c>
      <c r="D157" s="29" t="s">
        <v>14</v>
      </c>
      <c r="E157" s="29" t="s">
        <v>173</v>
      </c>
      <c r="F157" s="29">
        <v>408620.38419900002</v>
      </c>
      <c r="H157" s="124"/>
      <c r="I157" s="124"/>
      <c r="J157" s="124"/>
      <c r="K157" s="124"/>
      <c r="L157" s="124"/>
      <c r="M157" s="124"/>
      <c r="N157" s="122"/>
      <c r="O157" s="124"/>
    </row>
    <row r="158" spans="1:15" x14ac:dyDescent="0.3">
      <c r="A158" s="30">
        <v>2019</v>
      </c>
      <c r="B158" s="30" t="s">
        <v>244</v>
      </c>
      <c r="C158" s="81">
        <v>201909</v>
      </c>
      <c r="D158" s="31" t="s">
        <v>14</v>
      </c>
      <c r="E158" s="31" t="s">
        <v>173</v>
      </c>
      <c r="F158" s="31">
        <v>422379.34835300001</v>
      </c>
      <c r="H158" s="124"/>
      <c r="I158" s="124"/>
      <c r="J158" s="124"/>
      <c r="K158" s="124"/>
      <c r="L158" s="124"/>
      <c r="M158" s="124"/>
      <c r="N158" s="122"/>
      <c r="O158" s="124"/>
    </row>
    <row r="159" spans="1:15" x14ac:dyDescent="0.3">
      <c r="A159" s="28">
        <v>2019</v>
      </c>
      <c r="B159" s="28" t="s">
        <v>244</v>
      </c>
      <c r="C159" s="80">
        <v>201912</v>
      </c>
      <c r="D159" s="29" t="s">
        <v>14</v>
      </c>
      <c r="E159" s="29" t="s">
        <v>173</v>
      </c>
      <c r="F159" s="29">
        <v>433718.51579099998</v>
      </c>
      <c r="H159" s="124"/>
      <c r="I159" s="124"/>
      <c r="J159" s="124"/>
      <c r="K159" s="124"/>
      <c r="L159" s="124"/>
      <c r="M159" s="124"/>
      <c r="N159" s="122"/>
      <c r="O159" s="124"/>
    </row>
    <row r="160" spans="1:15" x14ac:dyDescent="0.3">
      <c r="A160" s="30">
        <v>2020</v>
      </c>
      <c r="B160" s="30" t="s">
        <v>245</v>
      </c>
      <c r="C160" s="81">
        <v>202003</v>
      </c>
      <c r="D160" s="31" t="s">
        <v>14</v>
      </c>
      <c r="E160" s="31" t="s">
        <v>173</v>
      </c>
      <c r="F160" s="31">
        <v>441341.10695400002</v>
      </c>
      <c r="H160" s="124"/>
      <c r="I160" s="124"/>
      <c r="J160" s="124"/>
      <c r="K160" s="124"/>
      <c r="L160" s="124"/>
      <c r="M160" s="124"/>
      <c r="N160" s="122"/>
      <c r="O160" s="124"/>
    </row>
    <row r="161" spans="1:15" x14ac:dyDescent="0.3">
      <c r="A161" s="28">
        <v>2020</v>
      </c>
      <c r="B161" s="28" t="s">
        <v>245</v>
      </c>
      <c r="C161" s="80">
        <v>202006</v>
      </c>
      <c r="D161" s="29" t="s">
        <v>14</v>
      </c>
      <c r="E161" s="29" t="s">
        <v>173</v>
      </c>
      <c r="F161" s="29">
        <v>450100.98609800002</v>
      </c>
      <c r="H161" s="124"/>
      <c r="I161" s="124"/>
      <c r="J161" s="124"/>
      <c r="K161" s="124"/>
      <c r="L161" s="124"/>
      <c r="M161" s="124"/>
      <c r="N161" s="122"/>
      <c r="O161" s="124"/>
    </row>
    <row r="162" spans="1:15" x14ac:dyDescent="0.3">
      <c r="A162" s="30">
        <v>2020</v>
      </c>
      <c r="B162" s="30" t="s">
        <v>246</v>
      </c>
      <c r="C162" s="81">
        <v>202009</v>
      </c>
      <c r="D162" s="31" t="s">
        <v>14</v>
      </c>
      <c r="E162" s="31" t="s">
        <v>173</v>
      </c>
      <c r="F162" s="31">
        <v>465322.56429100002</v>
      </c>
      <c r="H162" s="124"/>
      <c r="I162" s="124"/>
      <c r="J162" s="124"/>
      <c r="K162" s="124"/>
      <c r="L162" s="124"/>
      <c r="M162" s="124"/>
      <c r="N162" s="122"/>
      <c r="O162" s="124"/>
    </row>
    <row r="163" spans="1:15" x14ac:dyDescent="0.3">
      <c r="A163" s="28">
        <v>2020</v>
      </c>
      <c r="B163" s="28" t="s">
        <v>246</v>
      </c>
      <c r="C163" s="80">
        <v>202012</v>
      </c>
      <c r="D163" s="29" t="s">
        <v>14</v>
      </c>
      <c r="E163" s="29" t="s">
        <v>173</v>
      </c>
      <c r="F163" s="29">
        <v>474925.22105200001</v>
      </c>
      <c r="H163" s="124"/>
      <c r="I163" s="124"/>
      <c r="J163" s="124"/>
      <c r="K163" s="124"/>
      <c r="L163" s="124"/>
      <c r="M163" s="124"/>
      <c r="N163" s="122"/>
      <c r="O163" s="124"/>
    </row>
    <row r="164" spans="1:15" x14ac:dyDescent="0.3">
      <c r="A164" s="30">
        <v>2021</v>
      </c>
      <c r="B164" s="30" t="s">
        <v>247</v>
      </c>
      <c r="C164" s="81">
        <v>202103</v>
      </c>
      <c r="D164" s="31" t="s">
        <v>14</v>
      </c>
      <c r="E164" s="31" t="s">
        <v>173</v>
      </c>
      <c r="F164" s="31">
        <v>469085.37624399998</v>
      </c>
      <c r="H164" s="124"/>
      <c r="I164" s="124"/>
      <c r="J164" s="124"/>
      <c r="K164" s="124"/>
      <c r="L164" s="124"/>
      <c r="M164" s="124"/>
      <c r="N164" s="122"/>
      <c r="O164" s="124"/>
    </row>
    <row r="165" spans="1:15" x14ac:dyDescent="0.3">
      <c r="A165" s="28">
        <v>2021</v>
      </c>
      <c r="B165" s="28" t="s">
        <v>247</v>
      </c>
      <c r="C165" s="80">
        <v>202106</v>
      </c>
      <c r="D165" s="29" t="s">
        <v>14</v>
      </c>
      <c r="E165" s="29" t="s">
        <v>173</v>
      </c>
      <c r="F165" s="29">
        <v>477932.370681</v>
      </c>
      <c r="H165" s="124"/>
      <c r="I165" s="124"/>
      <c r="J165" s="124"/>
      <c r="K165" s="124"/>
      <c r="L165" s="124"/>
      <c r="M165" s="124"/>
      <c r="N165" s="122"/>
      <c r="O165" s="124"/>
    </row>
    <row r="166" spans="1:15" x14ac:dyDescent="0.3">
      <c r="A166" s="30">
        <v>2021</v>
      </c>
      <c r="B166" s="30" t="s">
        <v>248</v>
      </c>
      <c r="C166" s="81">
        <v>202109</v>
      </c>
      <c r="D166" s="31" t="s">
        <v>14</v>
      </c>
      <c r="E166" s="31" t="s">
        <v>173</v>
      </c>
      <c r="F166" s="31">
        <v>491054.11817500001</v>
      </c>
      <c r="H166" s="124"/>
      <c r="I166" s="124"/>
      <c r="J166" s="124"/>
      <c r="K166" s="124"/>
      <c r="L166" s="124"/>
      <c r="M166" s="124"/>
      <c r="N166" s="122"/>
      <c r="O166" s="124"/>
    </row>
    <row r="167" spans="1:15" x14ac:dyDescent="0.3">
      <c r="A167" s="28">
        <v>2021</v>
      </c>
      <c r="B167" s="28" t="s">
        <v>248</v>
      </c>
      <c r="C167" s="80">
        <v>202112</v>
      </c>
      <c r="D167" s="29" t="s">
        <v>14</v>
      </c>
      <c r="E167" s="29" t="s">
        <v>173</v>
      </c>
      <c r="F167" s="29">
        <v>500715.90741699998</v>
      </c>
      <c r="H167" s="124"/>
      <c r="I167" s="124"/>
      <c r="J167" s="124"/>
      <c r="K167" s="124"/>
      <c r="L167" s="124"/>
      <c r="M167" s="124"/>
      <c r="N167" s="122"/>
      <c r="O167" s="124"/>
    </row>
    <row r="168" spans="1:15" x14ac:dyDescent="0.3">
      <c r="A168" s="30">
        <v>2022</v>
      </c>
      <c r="B168" s="30" t="s">
        <v>249</v>
      </c>
      <c r="C168" s="81">
        <v>202203</v>
      </c>
      <c r="D168" s="31" t="s">
        <v>14</v>
      </c>
      <c r="E168" s="31" t="s">
        <v>173</v>
      </c>
      <c r="F168" s="31">
        <v>495025.31354599999</v>
      </c>
      <c r="H168" s="124"/>
      <c r="I168" s="124"/>
      <c r="J168" s="124"/>
      <c r="K168" s="124"/>
      <c r="L168" s="124"/>
      <c r="M168" s="124"/>
      <c r="N168" s="122"/>
      <c r="O168" s="124"/>
    </row>
    <row r="169" spans="1:15" x14ac:dyDescent="0.3">
      <c r="A169" s="28">
        <v>2022</v>
      </c>
      <c r="B169" s="28" t="s">
        <v>249</v>
      </c>
      <c r="C169" s="80">
        <v>202206</v>
      </c>
      <c r="D169" s="29" t="s">
        <v>14</v>
      </c>
      <c r="E169" s="29" t="s">
        <v>173</v>
      </c>
      <c r="F169" s="29">
        <v>506785.706771</v>
      </c>
      <c r="H169" s="124"/>
      <c r="I169" s="124"/>
      <c r="J169" s="124"/>
      <c r="K169" s="124"/>
      <c r="L169" s="124"/>
      <c r="M169" s="124"/>
      <c r="N169" s="122"/>
      <c r="O169" s="124"/>
    </row>
    <row r="170" spans="1:15" x14ac:dyDescent="0.3">
      <c r="A170" s="30">
        <v>2022</v>
      </c>
      <c r="B170" s="30" t="s">
        <v>250</v>
      </c>
      <c r="C170" s="81">
        <v>202209</v>
      </c>
      <c r="D170" s="31" t="s">
        <v>14</v>
      </c>
      <c r="E170" s="31" t="s">
        <v>173</v>
      </c>
      <c r="F170" s="31">
        <v>515525.47311999998</v>
      </c>
      <c r="H170" s="124"/>
      <c r="I170" s="124"/>
      <c r="J170" s="124"/>
      <c r="K170" s="124"/>
      <c r="L170" s="124"/>
      <c r="M170" s="124"/>
      <c r="N170" s="122"/>
      <c r="O170" s="124"/>
    </row>
    <row r="171" spans="1:15" x14ac:dyDescent="0.3">
      <c r="A171" s="28">
        <v>2022</v>
      </c>
      <c r="B171" s="28" t="s">
        <v>250</v>
      </c>
      <c r="C171" s="80">
        <v>202212</v>
      </c>
      <c r="D171" s="29" t="s">
        <v>14</v>
      </c>
      <c r="E171" s="29" t="s">
        <v>173</v>
      </c>
      <c r="F171" s="29">
        <v>516481.33645100001</v>
      </c>
      <c r="H171" s="124"/>
      <c r="I171" s="124"/>
      <c r="J171" s="124"/>
      <c r="K171" s="124"/>
      <c r="L171" s="124"/>
      <c r="M171" s="124"/>
      <c r="N171" s="122"/>
      <c r="O171" s="124"/>
    </row>
    <row r="172" spans="1:15" x14ac:dyDescent="0.3">
      <c r="A172" s="30">
        <v>2023</v>
      </c>
      <c r="B172" s="30" t="s">
        <v>251</v>
      </c>
      <c r="C172" s="81">
        <v>202303</v>
      </c>
      <c r="D172" s="31" t="s">
        <v>14</v>
      </c>
      <c r="E172" s="31" t="s">
        <v>173</v>
      </c>
      <c r="F172" s="31">
        <v>509937.05881700001</v>
      </c>
      <c r="H172" s="124"/>
      <c r="I172" s="124"/>
      <c r="J172" s="124"/>
      <c r="K172" s="124"/>
      <c r="L172" s="124"/>
      <c r="M172" s="124"/>
      <c r="N172" s="122"/>
      <c r="O172" s="124"/>
    </row>
    <row r="173" spans="1:15" x14ac:dyDescent="0.3">
      <c r="A173" s="28">
        <v>2023</v>
      </c>
      <c r="B173" s="28" t="s">
        <v>251</v>
      </c>
      <c r="C173" s="80">
        <v>202306</v>
      </c>
      <c r="D173" s="29" t="s">
        <v>14</v>
      </c>
      <c r="E173" s="29" t="s">
        <v>173</v>
      </c>
      <c r="F173" s="29">
        <v>519955.12053399999</v>
      </c>
      <c r="H173" s="124"/>
      <c r="I173" s="124"/>
      <c r="J173" s="124"/>
      <c r="K173" s="124"/>
      <c r="L173" s="124"/>
      <c r="M173" s="124"/>
      <c r="N173" s="122"/>
      <c r="O173" s="124"/>
    </row>
    <row r="174" spans="1:15" x14ac:dyDescent="0.3">
      <c r="A174" s="30">
        <v>2023</v>
      </c>
      <c r="B174" s="30" t="s">
        <v>252</v>
      </c>
      <c r="C174" s="81">
        <v>202309</v>
      </c>
      <c r="D174" s="31" t="s">
        <v>14</v>
      </c>
      <c r="E174" s="31" t="s">
        <v>173</v>
      </c>
      <c r="F174" s="31">
        <v>528514.89685300004</v>
      </c>
      <c r="H174" s="124"/>
      <c r="I174" s="124"/>
      <c r="J174" s="124"/>
      <c r="K174" s="124"/>
      <c r="L174" s="124"/>
      <c r="M174" s="124"/>
      <c r="N174" s="122"/>
      <c r="O174" s="124"/>
    </row>
    <row r="175" spans="1:15" x14ac:dyDescent="0.3">
      <c r="A175" s="28">
        <v>2023</v>
      </c>
      <c r="B175" s="28" t="s">
        <v>252</v>
      </c>
      <c r="C175" s="80">
        <v>202312</v>
      </c>
      <c r="D175" s="29" t="s">
        <v>14</v>
      </c>
      <c r="E175" s="29" t="s">
        <v>173</v>
      </c>
      <c r="F175" s="29">
        <v>532792.89957500005</v>
      </c>
      <c r="H175" s="124"/>
      <c r="I175" s="124"/>
      <c r="J175" s="124"/>
      <c r="K175" s="124"/>
      <c r="L175" s="124"/>
      <c r="M175" s="124"/>
      <c r="N175" s="122"/>
      <c r="O175" s="124"/>
    </row>
    <row r="176" spans="1:15" x14ac:dyDescent="0.3">
      <c r="A176" s="30">
        <v>2024</v>
      </c>
      <c r="B176" s="30" t="s">
        <v>253</v>
      </c>
      <c r="C176" s="81">
        <v>202403</v>
      </c>
      <c r="D176" s="31" t="s">
        <v>14</v>
      </c>
      <c r="E176" s="31" t="s">
        <v>173</v>
      </c>
      <c r="F176" s="31">
        <v>530852.90042800002</v>
      </c>
      <c r="H176" s="124"/>
      <c r="I176" s="124"/>
      <c r="J176" s="124"/>
      <c r="K176" s="124"/>
      <c r="L176" s="124"/>
      <c r="M176" s="124"/>
      <c r="N176" s="122"/>
      <c r="O176" s="124"/>
    </row>
    <row r="177" spans="1:15" x14ac:dyDescent="0.3">
      <c r="A177" s="28">
        <v>2024</v>
      </c>
      <c r="B177" s="28" t="s">
        <v>253</v>
      </c>
      <c r="C177" s="80">
        <v>202406</v>
      </c>
      <c r="D177" s="29" t="s">
        <v>14</v>
      </c>
      <c r="E177" s="29" t="s">
        <v>173</v>
      </c>
      <c r="F177" s="29">
        <v>534934.04402699997</v>
      </c>
      <c r="H177" s="124"/>
      <c r="I177" s="124"/>
      <c r="J177" s="124"/>
      <c r="K177" s="124"/>
      <c r="L177" s="124"/>
      <c r="M177" s="124"/>
      <c r="N177" s="122"/>
      <c r="O177" s="124"/>
    </row>
    <row r="178" spans="1:15" x14ac:dyDescent="0.3">
      <c r="A178" s="30">
        <v>2024</v>
      </c>
      <c r="B178" s="30" t="s">
        <v>254</v>
      </c>
      <c r="C178" s="81">
        <v>202409</v>
      </c>
      <c r="D178" s="31" t="s">
        <v>14</v>
      </c>
      <c r="E178" s="31" t="s">
        <v>173</v>
      </c>
      <c r="F178" s="31">
        <v>543649.38520200003</v>
      </c>
      <c r="H178" s="124"/>
      <c r="I178" s="124"/>
      <c r="J178" s="124"/>
      <c r="K178" s="124"/>
      <c r="L178" s="124"/>
      <c r="M178" s="124"/>
      <c r="N178" s="122"/>
      <c r="O178" s="124"/>
    </row>
    <row r="179" spans="1:15" x14ac:dyDescent="0.3">
      <c r="A179" s="28">
        <v>2024</v>
      </c>
      <c r="B179" s="28" t="s">
        <v>254</v>
      </c>
      <c r="C179" s="80">
        <v>202412</v>
      </c>
      <c r="D179" s="29" t="s">
        <v>14</v>
      </c>
      <c r="E179" s="29" t="s">
        <v>173</v>
      </c>
      <c r="F179" s="29">
        <v>548234.02839999995</v>
      </c>
      <c r="H179" s="124"/>
      <c r="I179" s="124"/>
      <c r="J179" s="124"/>
      <c r="K179" s="124"/>
      <c r="L179" s="124"/>
      <c r="M179" s="124"/>
      <c r="N179" s="122"/>
      <c r="O179" s="124"/>
    </row>
    <row r="180" spans="1:15" x14ac:dyDescent="0.3">
      <c r="A180" s="30">
        <v>2025</v>
      </c>
      <c r="B180" s="30" t="s">
        <v>326</v>
      </c>
      <c r="C180" s="81">
        <v>202503</v>
      </c>
      <c r="D180" s="31" t="s">
        <v>14</v>
      </c>
      <c r="E180" s="31" t="s">
        <v>173</v>
      </c>
      <c r="F180" s="31">
        <v>542154.81763099995</v>
      </c>
      <c r="H180" s="124"/>
      <c r="I180" s="124"/>
      <c r="J180" s="124"/>
      <c r="K180" s="124"/>
      <c r="L180" s="124"/>
      <c r="M180" s="124"/>
      <c r="N180" s="122"/>
      <c r="O180" s="124"/>
    </row>
    <row r="181" spans="1:15" x14ac:dyDescent="0.3">
      <c r="A181" s="28">
        <v>2025</v>
      </c>
      <c r="B181" s="28" t="s">
        <v>326</v>
      </c>
      <c r="C181" s="80">
        <v>202506</v>
      </c>
      <c r="D181" s="29" t="s">
        <v>14</v>
      </c>
      <c r="E181" s="29" t="s">
        <v>173</v>
      </c>
      <c r="F181" s="29">
        <v>550912.40748199995</v>
      </c>
      <c r="H181" s="124"/>
      <c r="I181" s="124"/>
      <c r="J181" s="124"/>
      <c r="K181" s="124"/>
      <c r="L181" s="124"/>
      <c r="M181" s="124"/>
      <c r="N181" s="122"/>
      <c r="O181" s="124"/>
    </row>
    <row r="182" spans="1:15" x14ac:dyDescent="0.3">
      <c r="A182" s="30">
        <v>2025</v>
      </c>
      <c r="B182" s="30" t="s">
        <v>327</v>
      </c>
      <c r="C182" s="81">
        <v>202509</v>
      </c>
      <c r="D182" s="31" t="s">
        <v>14</v>
      </c>
      <c r="E182" s="31" t="s">
        <v>173</v>
      </c>
      <c r="F182" s="31">
        <v>559855.92623400001</v>
      </c>
      <c r="H182" s="124"/>
      <c r="I182" s="124"/>
      <c r="J182" s="124"/>
      <c r="K182" s="124"/>
      <c r="L182" s="124"/>
      <c r="M182" s="124"/>
      <c r="N182" s="122"/>
      <c r="O182" s="124"/>
    </row>
    <row r="183" spans="1:15" x14ac:dyDescent="0.3">
      <c r="A183" s="28">
        <v>2025</v>
      </c>
      <c r="B183" s="28" t="s">
        <v>327</v>
      </c>
      <c r="C183" s="80">
        <v>202512</v>
      </c>
      <c r="D183" s="29" t="s">
        <v>14</v>
      </c>
      <c r="E183" s="29" t="s">
        <v>173</v>
      </c>
      <c r="F183" s="29">
        <v>560622.78477699996</v>
      </c>
      <c r="H183" s="124"/>
      <c r="I183" s="124"/>
      <c r="J183" s="124"/>
      <c r="K183" s="124"/>
      <c r="L183" s="124"/>
      <c r="M183" s="124"/>
      <c r="N183" s="122"/>
      <c r="O183" s="124"/>
    </row>
    <row r="184" spans="1:15" x14ac:dyDescent="0.3">
      <c r="A184" s="30">
        <v>2011</v>
      </c>
      <c r="B184" s="30" t="s">
        <v>227</v>
      </c>
      <c r="C184" s="81">
        <v>201103</v>
      </c>
      <c r="D184" s="31" t="s">
        <v>14</v>
      </c>
      <c r="E184" s="31" t="s">
        <v>174</v>
      </c>
      <c r="F184" s="31">
        <v>85506.096720999994</v>
      </c>
      <c r="H184" s="124"/>
      <c r="I184" s="124"/>
      <c r="J184" s="124"/>
      <c r="K184" s="124"/>
      <c r="L184" s="124"/>
      <c r="M184" s="124"/>
      <c r="N184" s="122"/>
      <c r="O184" s="124"/>
    </row>
    <row r="185" spans="1:15" x14ac:dyDescent="0.3">
      <c r="A185" s="28">
        <v>2011</v>
      </c>
      <c r="B185" s="28" t="s">
        <v>227</v>
      </c>
      <c r="C185" s="80">
        <v>201106</v>
      </c>
      <c r="D185" s="29" t="s">
        <v>14</v>
      </c>
      <c r="E185" s="29" t="s">
        <v>174</v>
      </c>
      <c r="F185" s="29">
        <v>87446.671128999995</v>
      </c>
      <c r="H185" s="124"/>
      <c r="I185" s="124"/>
      <c r="J185" s="124"/>
      <c r="K185" s="124"/>
      <c r="L185" s="124"/>
      <c r="M185" s="124"/>
      <c r="N185" s="122"/>
      <c r="O185" s="124"/>
    </row>
    <row r="186" spans="1:15" x14ac:dyDescent="0.3">
      <c r="A186" s="30">
        <v>2011</v>
      </c>
      <c r="B186" s="30" t="s">
        <v>228</v>
      </c>
      <c r="C186" s="81">
        <v>201109</v>
      </c>
      <c r="D186" s="31" t="s">
        <v>14</v>
      </c>
      <c r="E186" s="31" t="s">
        <v>174</v>
      </c>
      <c r="F186" s="31">
        <v>89422.528615999996</v>
      </c>
      <c r="H186" s="124"/>
      <c r="I186" s="124"/>
      <c r="J186" s="124"/>
      <c r="K186" s="124"/>
      <c r="L186" s="124"/>
      <c r="M186" s="124"/>
      <c r="N186" s="122"/>
      <c r="O186" s="124"/>
    </row>
    <row r="187" spans="1:15" x14ac:dyDescent="0.3">
      <c r="A187" s="28">
        <v>2011</v>
      </c>
      <c r="B187" s="28" t="s">
        <v>228</v>
      </c>
      <c r="C187" s="80">
        <v>201112</v>
      </c>
      <c r="D187" s="29" t="s">
        <v>14</v>
      </c>
      <c r="E187" s="29" t="s">
        <v>174</v>
      </c>
      <c r="F187" s="29">
        <v>90555.578706</v>
      </c>
      <c r="H187" s="124"/>
      <c r="I187" s="124"/>
      <c r="J187" s="124"/>
      <c r="K187" s="124"/>
      <c r="L187" s="124"/>
      <c r="M187" s="124"/>
      <c r="N187" s="122"/>
      <c r="O187" s="124"/>
    </row>
    <row r="188" spans="1:15" x14ac:dyDescent="0.3">
      <c r="A188" s="30">
        <v>2012</v>
      </c>
      <c r="B188" s="30" t="s">
        <v>229</v>
      </c>
      <c r="C188" s="81">
        <v>201203</v>
      </c>
      <c r="D188" s="31" t="s">
        <v>14</v>
      </c>
      <c r="E188" s="31" t="s">
        <v>174</v>
      </c>
      <c r="F188" s="31">
        <v>88631.342812999996</v>
      </c>
      <c r="H188" s="124"/>
      <c r="I188" s="124"/>
      <c r="J188" s="124"/>
      <c r="K188" s="124"/>
      <c r="L188" s="124"/>
      <c r="M188" s="124"/>
      <c r="N188" s="122"/>
      <c r="O188" s="124"/>
    </row>
    <row r="189" spans="1:15" x14ac:dyDescent="0.3">
      <c r="A189" s="28">
        <v>2012</v>
      </c>
      <c r="B189" s="28" t="s">
        <v>229</v>
      </c>
      <c r="C189" s="80">
        <v>201206</v>
      </c>
      <c r="D189" s="29" t="s">
        <v>14</v>
      </c>
      <c r="E189" s="29" t="s">
        <v>174</v>
      </c>
      <c r="F189" s="29">
        <v>88109.924329000001</v>
      </c>
      <c r="H189" s="124"/>
      <c r="I189" s="124"/>
      <c r="J189" s="124"/>
      <c r="K189" s="124"/>
      <c r="L189" s="124"/>
      <c r="M189" s="124"/>
      <c r="N189" s="122"/>
      <c r="O189" s="124"/>
    </row>
    <row r="190" spans="1:15" x14ac:dyDescent="0.3">
      <c r="A190" s="30">
        <v>2012</v>
      </c>
      <c r="B190" s="30" t="s">
        <v>230</v>
      </c>
      <c r="C190" s="81">
        <v>201209</v>
      </c>
      <c r="D190" s="31" t="s">
        <v>14</v>
      </c>
      <c r="E190" s="31" t="s">
        <v>174</v>
      </c>
      <c r="F190" s="31">
        <v>88785.759164999996</v>
      </c>
      <c r="H190" s="124"/>
      <c r="I190" s="124"/>
      <c r="J190" s="124"/>
      <c r="K190" s="124"/>
      <c r="L190" s="124"/>
      <c r="M190" s="124"/>
      <c r="N190" s="122"/>
      <c r="O190" s="124"/>
    </row>
    <row r="191" spans="1:15" x14ac:dyDescent="0.3">
      <c r="A191" s="28">
        <v>2012</v>
      </c>
      <c r="B191" s="28" t="s">
        <v>230</v>
      </c>
      <c r="C191" s="80">
        <v>201212</v>
      </c>
      <c r="D191" s="29" t="s">
        <v>14</v>
      </c>
      <c r="E191" s="29" t="s">
        <v>174</v>
      </c>
      <c r="F191" s="29">
        <v>88451.163830000005</v>
      </c>
      <c r="H191" s="124"/>
      <c r="I191" s="124"/>
      <c r="J191" s="124"/>
      <c r="K191" s="124"/>
      <c r="L191" s="124"/>
      <c r="M191" s="124"/>
      <c r="N191" s="122"/>
      <c r="O191" s="124"/>
    </row>
    <row r="192" spans="1:15" x14ac:dyDescent="0.3">
      <c r="A192" s="30">
        <v>2013</v>
      </c>
      <c r="B192" s="30" t="s">
        <v>231</v>
      </c>
      <c r="C192" s="81">
        <v>201303</v>
      </c>
      <c r="D192" s="31" t="s">
        <v>14</v>
      </c>
      <c r="E192" s="31" t="s">
        <v>174</v>
      </c>
      <c r="F192" s="31">
        <v>82644.235297000007</v>
      </c>
      <c r="H192" s="124"/>
      <c r="I192" s="124"/>
      <c r="J192" s="124"/>
      <c r="K192" s="124"/>
      <c r="L192" s="124"/>
      <c r="M192" s="124"/>
      <c r="N192" s="122"/>
      <c r="O192" s="124"/>
    </row>
    <row r="193" spans="1:15" x14ac:dyDescent="0.3">
      <c r="A193" s="28">
        <v>2013</v>
      </c>
      <c r="B193" s="28" t="s">
        <v>231</v>
      </c>
      <c r="C193" s="80">
        <v>201306</v>
      </c>
      <c r="D193" s="29" t="s">
        <v>14</v>
      </c>
      <c r="E193" s="29" t="s">
        <v>174</v>
      </c>
      <c r="F193" s="29">
        <v>81905.436050999997</v>
      </c>
      <c r="H193" s="124"/>
      <c r="I193" s="124"/>
      <c r="J193" s="124"/>
      <c r="K193" s="124"/>
      <c r="L193" s="124"/>
      <c r="M193" s="124"/>
      <c r="N193" s="122"/>
      <c r="O193" s="124"/>
    </row>
    <row r="194" spans="1:15" x14ac:dyDescent="0.3">
      <c r="A194" s="30">
        <v>2013</v>
      </c>
      <c r="B194" s="30" t="s">
        <v>232</v>
      </c>
      <c r="C194" s="81">
        <v>201309</v>
      </c>
      <c r="D194" s="31" t="s">
        <v>14</v>
      </c>
      <c r="E194" s="31" t="s">
        <v>174</v>
      </c>
      <c r="F194" s="31">
        <v>81216.869823999994</v>
      </c>
      <c r="H194" s="124"/>
      <c r="I194" s="124"/>
      <c r="J194" s="124"/>
      <c r="K194" s="124"/>
      <c r="L194" s="124"/>
      <c r="M194" s="124"/>
      <c r="N194" s="122"/>
      <c r="O194" s="124"/>
    </row>
    <row r="195" spans="1:15" x14ac:dyDescent="0.3">
      <c r="A195" s="28">
        <v>2013</v>
      </c>
      <c r="B195" s="28" t="s">
        <v>232</v>
      </c>
      <c r="C195" s="80">
        <v>201312</v>
      </c>
      <c r="D195" s="29" t="s">
        <v>14</v>
      </c>
      <c r="E195" s="29" t="s">
        <v>174</v>
      </c>
      <c r="F195" s="29">
        <v>79351.427511999995</v>
      </c>
      <c r="H195" s="124"/>
      <c r="I195" s="124"/>
      <c r="J195" s="124"/>
      <c r="K195" s="124"/>
      <c r="L195" s="124"/>
      <c r="M195" s="124"/>
      <c r="N195" s="122"/>
      <c r="O195" s="124"/>
    </row>
    <row r="196" spans="1:15" x14ac:dyDescent="0.3">
      <c r="A196" s="30">
        <v>2014</v>
      </c>
      <c r="B196" s="30" t="s">
        <v>233</v>
      </c>
      <c r="C196" s="81">
        <v>201403</v>
      </c>
      <c r="D196" s="31" t="s">
        <v>14</v>
      </c>
      <c r="E196" s="31" t="s">
        <v>174</v>
      </c>
      <c r="F196" s="31">
        <v>75704.614096000005</v>
      </c>
      <c r="H196" s="124"/>
      <c r="I196" s="124"/>
      <c r="J196" s="124"/>
      <c r="K196" s="124"/>
      <c r="L196" s="124"/>
      <c r="M196" s="124"/>
      <c r="N196" s="122"/>
      <c r="O196" s="124"/>
    </row>
    <row r="197" spans="1:15" x14ac:dyDescent="0.3">
      <c r="A197" s="28">
        <v>2014</v>
      </c>
      <c r="B197" s="28" t="s">
        <v>233</v>
      </c>
      <c r="C197" s="80">
        <v>201406</v>
      </c>
      <c r="D197" s="29" t="s">
        <v>14</v>
      </c>
      <c r="E197" s="29" t="s">
        <v>174</v>
      </c>
      <c r="F197" s="29">
        <v>76334.732940000002</v>
      </c>
      <c r="H197" s="124"/>
      <c r="I197" s="124"/>
      <c r="J197" s="124"/>
      <c r="K197" s="124"/>
      <c r="L197" s="124"/>
      <c r="M197" s="124"/>
      <c r="N197" s="122"/>
      <c r="O197" s="124"/>
    </row>
    <row r="198" spans="1:15" x14ac:dyDescent="0.3">
      <c r="A198" s="30">
        <v>2014</v>
      </c>
      <c r="B198" s="30" t="s">
        <v>234</v>
      </c>
      <c r="C198" s="81">
        <v>201409</v>
      </c>
      <c r="D198" s="31" t="s">
        <v>14</v>
      </c>
      <c r="E198" s="31" t="s">
        <v>174</v>
      </c>
      <c r="F198" s="31">
        <v>76964.423723</v>
      </c>
      <c r="H198" s="124"/>
      <c r="I198" s="124"/>
      <c r="J198" s="124"/>
      <c r="K198" s="124"/>
      <c r="L198" s="124"/>
      <c r="M198" s="124"/>
      <c r="N198" s="122"/>
      <c r="O198" s="124"/>
    </row>
    <row r="199" spans="1:15" x14ac:dyDescent="0.3">
      <c r="A199" s="28">
        <v>2014</v>
      </c>
      <c r="B199" s="28" t="s">
        <v>234</v>
      </c>
      <c r="C199" s="80">
        <v>201412</v>
      </c>
      <c r="D199" s="29" t="s">
        <v>14</v>
      </c>
      <c r="E199" s="29" t="s">
        <v>174</v>
      </c>
      <c r="F199" s="29">
        <v>76711.220600999994</v>
      </c>
      <c r="H199" s="124"/>
      <c r="I199" s="124"/>
      <c r="J199" s="124"/>
      <c r="K199" s="124"/>
      <c r="L199" s="124"/>
      <c r="M199" s="124"/>
      <c r="N199" s="122"/>
      <c r="O199" s="124"/>
    </row>
    <row r="200" spans="1:15" x14ac:dyDescent="0.3">
      <c r="A200" s="30">
        <v>2015</v>
      </c>
      <c r="B200" s="30" t="s">
        <v>235</v>
      </c>
      <c r="C200" s="81">
        <v>201503</v>
      </c>
      <c r="D200" s="31" t="s">
        <v>14</v>
      </c>
      <c r="E200" s="31" t="s">
        <v>174</v>
      </c>
      <c r="F200" s="31">
        <v>73551.559502999997</v>
      </c>
      <c r="H200" s="124"/>
      <c r="I200" s="124"/>
      <c r="J200" s="124"/>
      <c r="K200" s="124"/>
      <c r="L200" s="124"/>
      <c r="M200" s="124"/>
      <c r="N200" s="122"/>
      <c r="O200" s="124"/>
    </row>
    <row r="201" spans="1:15" x14ac:dyDescent="0.3">
      <c r="A201" s="28">
        <v>2015</v>
      </c>
      <c r="B201" s="28" t="s">
        <v>235</v>
      </c>
      <c r="C201" s="80">
        <v>201506</v>
      </c>
      <c r="D201" s="29" t="s">
        <v>14</v>
      </c>
      <c r="E201" s="29" t="s">
        <v>174</v>
      </c>
      <c r="F201" s="29">
        <v>73206.596636999995</v>
      </c>
      <c r="H201" s="124"/>
      <c r="I201" s="124"/>
      <c r="J201" s="124"/>
      <c r="K201" s="124"/>
      <c r="L201" s="124"/>
      <c r="M201" s="124"/>
      <c r="N201" s="122"/>
      <c r="O201" s="124"/>
    </row>
    <row r="202" spans="1:15" x14ac:dyDescent="0.3">
      <c r="A202" s="30">
        <v>2015</v>
      </c>
      <c r="B202" s="30" t="s">
        <v>236</v>
      </c>
      <c r="C202" s="81">
        <v>201509</v>
      </c>
      <c r="D202" s="31" t="s">
        <v>14</v>
      </c>
      <c r="E202" s="31" t="s">
        <v>174</v>
      </c>
      <c r="F202" s="31">
        <v>72548.394759000003</v>
      </c>
      <c r="H202" s="124"/>
      <c r="I202" s="124"/>
      <c r="J202" s="124"/>
      <c r="K202" s="124"/>
      <c r="L202" s="124"/>
      <c r="M202" s="124"/>
      <c r="N202" s="122"/>
      <c r="O202" s="124"/>
    </row>
    <row r="203" spans="1:15" x14ac:dyDescent="0.3">
      <c r="A203" s="28">
        <v>2015</v>
      </c>
      <c r="B203" s="28" t="s">
        <v>236</v>
      </c>
      <c r="C203" s="80">
        <v>201512</v>
      </c>
      <c r="D203" s="29" t="s">
        <v>14</v>
      </c>
      <c r="E203" s="29" t="s">
        <v>174</v>
      </c>
      <c r="F203" s="29">
        <v>71133.330144000007</v>
      </c>
      <c r="H203" s="124"/>
      <c r="I203" s="124"/>
      <c r="J203" s="124"/>
      <c r="K203" s="124"/>
      <c r="L203" s="124"/>
      <c r="M203" s="124"/>
      <c r="N203" s="122"/>
      <c r="O203" s="124"/>
    </row>
    <row r="204" spans="1:15" x14ac:dyDescent="0.3">
      <c r="A204" s="30">
        <v>2016</v>
      </c>
      <c r="B204" s="30" t="s">
        <v>237</v>
      </c>
      <c r="C204" s="81">
        <v>201603</v>
      </c>
      <c r="D204" s="31" t="s">
        <v>14</v>
      </c>
      <c r="E204" s="31" t="s">
        <v>174</v>
      </c>
      <c r="F204" s="31">
        <v>68750.955749000001</v>
      </c>
      <c r="H204" s="124"/>
      <c r="I204" s="124"/>
      <c r="J204" s="124"/>
      <c r="K204" s="124"/>
      <c r="L204" s="124"/>
      <c r="M204" s="124"/>
      <c r="N204" s="122"/>
      <c r="O204" s="124"/>
    </row>
    <row r="205" spans="1:15" x14ac:dyDescent="0.3">
      <c r="A205" s="28">
        <v>2016</v>
      </c>
      <c r="B205" s="28" t="s">
        <v>237</v>
      </c>
      <c r="C205" s="80">
        <v>201606</v>
      </c>
      <c r="D205" s="29" t="s">
        <v>14</v>
      </c>
      <c r="E205" s="29" t="s">
        <v>174</v>
      </c>
      <c r="F205" s="29">
        <v>67877.440757999997</v>
      </c>
      <c r="H205" s="124"/>
      <c r="I205" s="124"/>
      <c r="J205" s="124"/>
      <c r="K205" s="124"/>
      <c r="L205" s="124"/>
      <c r="M205" s="124"/>
      <c r="N205" s="122"/>
      <c r="O205" s="124"/>
    </row>
    <row r="206" spans="1:15" x14ac:dyDescent="0.3">
      <c r="A206" s="30">
        <v>2016</v>
      </c>
      <c r="B206" s="30" t="s">
        <v>238</v>
      </c>
      <c r="C206" s="81">
        <v>201609</v>
      </c>
      <c r="D206" s="31" t="s">
        <v>14</v>
      </c>
      <c r="E206" s="31" t="s">
        <v>174</v>
      </c>
      <c r="F206" s="31">
        <v>69479.654060000001</v>
      </c>
      <c r="H206" s="124"/>
      <c r="I206" s="124"/>
      <c r="J206" s="124"/>
      <c r="K206" s="124"/>
      <c r="L206" s="124"/>
      <c r="M206" s="124"/>
      <c r="N206" s="122"/>
      <c r="O206" s="124"/>
    </row>
    <row r="207" spans="1:15" x14ac:dyDescent="0.3">
      <c r="A207" s="28">
        <v>2016</v>
      </c>
      <c r="B207" s="28" t="s">
        <v>238</v>
      </c>
      <c r="C207" s="80">
        <v>201612</v>
      </c>
      <c r="D207" s="29" t="s">
        <v>14</v>
      </c>
      <c r="E207" s="29" t="s">
        <v>174</v>
      </c>
      <c r="F207" s="29">
        <v>71700.367398000002</v>
      </c>
      <c r="H207" s="124"/>
      <c r="I207" s="124"/>
      <c r="J207" s="124"/>
      <c r="K207" s="124"/>
      <c r="L207" s="124"/>
      <c r="M207" s="124"/>
      <c r="N207" s="122"/>
      <c r="O207" s="124"/>
    </row>
    <row r="208" spans="1:15" x14ac:dyDescent="0.3">
      <c r="A208" s="30">
        <v>2017</v>
      </c>
      <c r="B208" s="30" t="s">
        <v>239</v>
      </c>
      <c r="C208" s="81">
        <v>201703</v>
      </c>
      <c r="D208" s="31" t="s">
        <v>14</v>
      </c>
      <c r="E208" s="31" t="s">
        <v>174</v>
      </c>
      <c r="F208" s="31">
        <v>70706.487548000005</v>
      </c>
      <c r="H208" s="124"/>
      <c r="I208" s="124"/>
      <c r="J208" s="124"/>
      <c r="K208" s="124"/>
      <c r="L208" s="124"/>
      <c r="M208" s="124"/>
      <c r="N208" s="122"/>
      <c r="O208" s="124"/>
    </row>
    <row r="209" spans="1:15" x14ac:dyDescent="0.3">
      <c r="A209" s="28">
        <v>2017</v>
      </c>
      <c r="B209" s="28" t="s">
        <v>239</v>
      </c>
      <c r="C209" s="80">
        <v>201706</v>
      </c>
      <c r="D209" s="29" t="s">
        <v>14</v>
      </c>
      <c r="E209" s="29" t="s">
        <v>174</v>
      </c>
      <c r="F209" s="29">
        <v>73167.644987000007</v>
      </c>
      <c r="H209" s="124"/>
      <c r="I209" s="124"/>
      <c r="J209" s="124"/>
      <c r="K209" s="124"/>
      <c r="L209" s="124"/>
      <c r="M209" s="124"/>
      <c r="N209" s="122"/>
      <c r="O209" s="124"/>
    </row>
    <row r="210" spans="1:15" x14ac:dyDescent="0.3">
      <c r="A210" s="30">
        <v>2017</v>
      </c>
      <c r="B210" s="30" t="s">
        <v>240</v>
      </c>
      <c r="C210" s="81">
        <v>201709</v>
      </c>
      <c r="D210" s="31" t="s">
        <v>14</v>
      </c>
      <c r="E210" s="31" t="s">
        <v>174</v>
      </c>
      <c r="F210" s="31">
        <v>75715.876684999996</v>
      </c>
      <c r="H210" s="124"/>
      <c r="I210" s="124"/>
      <c r="J210" s="124"/>
      <c r="K210" s="124"/>
      <c r="L210" s="124"/>
      <c r="M210" s="124"/>
      <c r="N210" s="122"/>
      <c r="O210" s="124"/>
    </row>
    <row r="211" spans="1:15" x14ac:dyDescent="0.3">
      <c r="A211" s="28">
        <v>2017</v>
      </c>
      <c r="B211" s="28" t="s">
        <v>240</v>
      </c>
      <c r="C211" s="80">
        <v>201712</v>
      </c>
      <c r="D211" s="29" t="s">
        <v>14</v>
      </c>
      <c r="E211" s="29" t="s">
        <v>174</v>
      </c>
      <c r="F211" s="29">
        <v>77162.961641000002</v>
      </c>
      <c r="H211" s="124"/>
      <c r="I211" s="124"/>
      <c r="J211" s="124"/>
      <c r="K211" s="124"/>
      <c r="L211" s="124"/>
      <c r="M211" s="124"/>
      <c r="N211" s="122"/>
      <c r="O211" s="124"/>
    </row>
    <row r="212" spans="1:15" x14ac:dyDescent="0.3">
      <c r="A212" s="30">
        <v>2018</v>
      </c>
      <c r="B212" s="30" t="s">
        <v>241</v>
      </c>
      <c r="C212" s="81">
        <v>201803</v>
      </c>
      <c r="D212" s="31" t="s">
        <v>14</v>
      </c>
      <c r="E212" s="31" t="s">
        <v>174</v>
      </c>
      <c r="F212" s="31">
        <v>75276.545159000001</v>
      </c>
      <c r="H212" s="124"/>
      <c r="I212" s="124"/>
      <c r="J212" s="124"/>
      <c r="K212" s="124"/>
      <c r="L212" s="124"/>
      <c r="M212" s="124"/>
      <c r="N212" s="122"/>
      <c r="O212" s="124"/>
    </row>
    <row r="213" spans="1:15" x14ac:dyDescent="0.3">
      <c r="A213" s="28">
        <v>2018</v>
      </c>
      <c r="B213" s="28" t="s">
        <v>241</v>
      </c>
      <c r="C213" s="80">
        <v>201806</v>
      </c>
      <c r="D213" s="29" t="s">
        <v>14</v>
      </c>
      <c r="E213" s="29" t="s">
        <v>174</v>
      </c>
      <c r="F213" s="29">
        <v>76807.627565000003</v>
      </c>
      <c r="H213" s="124"/>
      <c r="I213" s="124"/>
      <c r="J213" s="124"/>
      <c r="K213" s="124"/>
      <c r="L213" s="124"/>
      <c r="M213" s="124"/>
      <c r="N213" s="122"/>
      <c r="O213" s="124"/>
    </row>
    <row r="214" spans="1:15" x14ac:dyDescent="0.3">
      <c r="A214" s="30">
        <v>2018</v>
      </c>
      <c r="B214" s="30" t="s">
        <v>242</v>
      </c>
      <c r="C214" s="81">
        <v>201809</v>
      </c>
      <c r="D214" s="31" t="s">
        <v>14</v>
      </c>
      <c r="E214" s="31" t="s">
        <v>174</v>
      </c>
      <c r="F214" s="31">
        <v>78525.337192999999</v>
      </c>
      <c r="H214" s="124"/>
      <c r="I214" s="124"/>
      <c r="J214" s="124"/>
      <c r="K214" s="124"/>
      <c r="L214" s="124"/>
      <c r="M214" s="124"/>
      <c r="N214" s="122"/>
      <c r="O214" s="124"/>
    </row>
    <row r="215" spans="1:15" x14ac:dyDescent="0.3">
      <c r="A215" s="28">
        <v>2018</v>
      </c>
      <c r="B215" s="28" t="s">
        <v>242</v>
      </c>
      <c r="C215" s="80">
        <v>201812</v>
      </c>
      <c r="D215" s="29" t="s">
        <v>14</v>
      </c>
      <c r="E215" s="29" t="s">
        <v>174</v>
      </c>
      <c r="F215" s="29">
        <v>79194.983708</v>
      </c>
      <c r="H215" s="124"/>
      <c r="I215" s="124"/>
      <c r="J215" s="124"/>
      <c r="K215" s="124"/>
      <c r="L215" s="124"/>
      <c r="M215" s="124"/>
      <c r="N215" s="122"/>
      <c r="O215" s="124"/>
    </row>
    <row r="216" spans="1:15" x14ac:dyDescent="0.3">
      <c r="A216" s="30">
        <v>2019</v>
      </c>
      <c r="B216" s="30" t="s">
        <v>243</v>
      </c>
      <c r="C216" s="81">
        <v>201903</v>
      </c>
      <c r="D216" s="31" t="s">
        <v>14</v>
      </c>
      <c r="E216" s="31" t="s">
        <v>174</v>
      </c>
      <c r="F216" s="31">
        <v>75227.674675000002</v>
      </c>
      <c r="H216" s="124"/>
      <c r="I216" s="124"/>
      <c r="J216" s="124"/>
      <c r="K216" s="124"/>
      <c r="L216" s="124"/>
      <c r="M216" s="124"/>
      <c r="N216" s="122"/>
      <c r="O216" s="124"/>
    </row>
    <row r="217" spans="1:15" x14ac:dyDescent="0.3">
      <c r="A217" s="28">
        <v>2019</v>
      </c>
      <c r="B217" s="28" t="s">
        <v>243</v>
      </c>
      <c r="C217" s="80">
        <v>201906</v>
      </c>
      <c r="D217" s="29" t="s">
        <v>14</v>
      </c>
      <c r="E217" s="29" t="s">
        <v>174</v>
      </c>
      <c r="F217" s="29">
        <v>76004.386316000004</v>
      </c>
      <c r="H217" s="124"/>
      <c r="I217" s="124"/>
      <c r="J217" s="124"/>
      <c r="K217" s="124"/>
      <c r="L217" s="124"/>
      <c r="M217" s="124"/>
      <c r="N217" s="122"/>
      <c r="O217" s="124"/>
    </row>
    <row r="218" spans="1:15" x14ac:dyDescent="0.3">
      <c r="A218" s="30">
        <v>2019</v>
      </c>
      <c r="B218" s="30" t="s">
        <v>244</v>
      </c>
      <c r="C218" s="81">
        <v>201909</v>
      </c>
      <c r="D218" s="31" t="s">
        <v>14</v>
      </c>
      <c r="E218" s="31" t="s">
        <v>174</v>
      </c>
      <c r="F218" s="31">
        <v>77172.754809999999</v>
      </c>
      <c r="H218" s="124"/>
      <c r="I218" s="124"/>
      <c r="J218" s="124"/>
      <c r="K218" s="124"/>
      <c r="L218" s="124"/>
      <c r="M218" s="124"/>
      <c r="N218" s="122"/>
      <c r="O218" s="124"/>
    </row>
    <row r="219" spans="1:15" x14ac:dyDescent="0.3">
      <c r="A219" s="28">
        <v>2019</v>
      </c>
      <c r="B219" s="28" t="s">
        <v>244</v>
      </c>
      <c r="C219" s="80">
        <v>201912</v>
      </c>
      <c r="D219" s="29" t="s">
        <v>14</v>
      </c>
      <c r="E219" s="29" t="s">
        <v>174</v>
      </c>
      <c r="F219" s="29">
        <v>76640.327558999998</v>
      </c>
      <c r="H219" s="124"/>
      <c r="I219" s="124"/>
      <c r="J219" s="124"/>
      <c r="K219" s="124"/>
      <c r="L219" s="124"/>
      <c r="M219" s="124"/>
      <c r="N219" s="122"/>
      <c r="O219" s="124"/>
    </row>
    <row r="220" spans="1:15" x14ac:dyDescent="0.3">
      <c r="A220" s="30">
        <v>2020</v>
      </c>
      <c r="B220" s="30" t="s">
        <v>245</v>
      </c>
      <c r="C220" s="81">
        <v>202003</v>
      </c>
      <c r="D220" s="31" t="s">
        <v>14</v>
      </c>
      <c r="E220" s="31" t="s">
        <v>174</v>
      </c>
      <c r="F220" s="31">
        <v>74307.325599999996</v>
      </c>
      <c r="H220" s="124"/>
      <c r="I220" s="124"/>
      <c r="J220" s="124"/>
      <c r="K220" s="124"/>
      <c r="L220" s="124"/>
      <c r="M220" s="124"/>
      <c r="N220" s="122"/>
      <c r="O220" s="124"/>
    </row>
    <row r="221" spans="1:15" x14ac:dyDescent="0.3">
      <c r="A221" s="28">
        <v>2020</v>
      </c>
      <c r="B221" s="28" t="s">
        <v>245</v>
      </c>
      <c r="C221" s="80">
        <v>202006</v>
      </c>
      <c r="D221" s="29" t="s">
        <v>14</v>
      </c>
      <c r="E221" s="29" t="s">
        <v>174</v>
      </c>
      <c r="F221" s="29">
        <v>71983.849040000001</v>
      </c>
      <c r="H221" s="124"/>
      <c r="I221" s="124"/>
      <c r="J221" s="124"/>
      <c r="K221" s="124"/>
      <c r="L221" s="124"/>
      <c r="M221" s="124"/>
      <c r="N221" s="122"/>
      <c r="O221" s="124"/>
    </row>
    <row r="222" spans="1:15" x14ac:dyDescent="0.3">
      <c r="A222" s="30">
        <v>2020</v>
      </c>
      <c r="B222" s="30" t="s">
        <v>246</v>
      </c>
      <c r="C222" s="81">
        <v>202009</v>
      </c>
      <c r="D222" s="31" t="s">
        <v>14</v>
      </c>
      <c r="E222" s="31" t="s">
        <v>174</v>
      </c>
      <c r="F222" s="31">
        <v>69971.039957000001</v>
      </c>
      <c r="H222" s="124"/>
      <c r="I222" s="124"/>
      <c r="J222" s="124"/>
      <c r="K222" s="124"/>
      <c r="L222" s="124"/>
      <c r="M222" s="124"/>
      <c r="N222" s="122"/>
      <c r="O222" s="124"/>
    </row>
    <row r="223" spans="1:15" x14ac:dyDescent="0.3">
      <c r="A223" s="28">
        <v>2020</v>
      </c>
      <c r="B223" s="28" t="s">
        <v>246</v>
      </c>
      <c r="C223" s="80">
        <v>202012</v>
      </c>
      <c r="D223" s="29" t="s">
        <v>14</v>
      </c>
      <c r="E223" s="29" t="s">
        <v>174</v>
      </c>
      <c r="F223" s="29">
        <v>67510.979821999994</v>
      </c>
      <c r="H223" s="124"/>
      <c r="I223" s="124"/>
      <c r="J223" s="124"/>
      <c r="K223" s="124"/>
      <c r="L223" s="124"/>
      <c r="M223" s="124"/>
      <c r="N223" s="122"/>
      <c r="O223" s="124"/>
    </row>
    <row r="224" spans="1:15" x14ac:dyDescent="0.3">
      <c r="A224" s="30">
        <v>2021</v>
      </c>
      <c r="B224" s="30" t="s">
        <v>247</v>
      </c>
      <c r="C224" s="81">
        <v>202103</v>
      </c>
      <c r="D224" s="31" t="s">
        <v>14</v>
      </c>
      <c r="E224" s="31" t="s">
        <v>174</v>
      </c>
      <c r="F224" s="31">
        <v>63261.399079000003</v>
      </c>
      <c r="H224" s="124"/>
      <c r="I224" s="124"/>
      <c r="J224" s="124"/>
      <c r="K224" s="124"/>
      <c r="L224" s="124"/>
      <c r="M224" s="124"/>
      <c r="N224" s="122"/>
      <c r="O224" s="124"/>
    </row>
    <row r="225" spans="1:15" x14ac:dyDescent="0.3">
      <c r="A225" s="28">
        <v>2021</v>
      </c>
      <c r="B225" s="28" t="s">
        <v>247</v>
      </c>
      <c r="C225" s="80">
        <v>202106</v>
      </c>
      <c r="D225" s="29" t="s">
        <v>14</v>
      </c>
      <c r="E225" s="29" t="s">
        <v>174</v>
      </c>
      <c r="F225" s="29">
        <v>61130.253443000001</v>
      </c>
      <c r="H225" s="124"/>
      <c r="I225" s="124"/>
      <c r="J225" s="124"/>
      <c r="K225" s="124"/>
      <c r="L225" s="124"/>
      <c r="M225" s="124"/>
      <c r="N225" s="122"/>
      <c r="O225" s="124"/>
    </row>
    <row r="226" spans="1:15" x14ac:dyDescent="0.3">
      <c r="A226" s="30">
        <v>2021</v>
      </c>
      <c r="B226" s="30" t="s">
        <v>248</v>
      </c>
      <c r="C226" s="81">
        <v>202109</v>
      </c>
      <c r="D226" s="31" t="s">
        <v>14</v>
      </c>
      <c r="E226" s="31" t="s">
        <v>174</v>
      </c>
      <c r="F226" s="31">
        <v>58992.970277</v>
      </c>
      <c r="H226" s="124"/>
      <c r="I226" s="124"/>
      <c r="J226" s="124"/>
      <c r="K226" s="124"/>
      <c r="L226" s="124"/>
      <c r="M226" s="124"/>
      <c r="N226" s="122"/>
      <c r="O226" s="124"/>
    </row>
    <row r="227" spans="1:15" x14ac:dyDescent="0.3">
      <c r="A227" s="28">
        <v>2021</v>
      </c>
      <c r="B227" s="28" t="s">
        <v>248</v>
      </c>
      <c r="C227" s="80">
        <v>202112</v>
      </c>
      <c r="D227" s="29" t="s">
        <v>14</v>
      </c>
      <c r="E227" s="29" t="s">
        <v>174</v>
      </c>
      <c r="F227" s="29">
        <v>56608.25245</v>
      </c>
      <c r="H227" s="124"/>
      <c r="I227" s="124"/>
      <c r="J227" s="124"/>
      <c r="K227" s="124"/>
      <c r="L227" s="124"/>
      <c r="M227" s="124"/>
      <c r="N227" s="122"/>
      <c r="O227" s="124"/>
    </row>
    <row r="228" spans="1:15" x14ac:dyDescent="0.3">
      <c r="A228" s="30">
        <v>2022</v>
      </c>
      <c r="B228" s="30" t="s">
        <v>249</v>
      </c>
      <c r="C228" s="81">
        <v>202203</v>
      </c>
      <c r="D228" s="31" t="s">
        <v>14</v>
      </c>
      <c r="E228" s="31" t="s">
        <v>174</v>
      </c>
      <c r="F228" s="31">
        <v>53024.764089999997</v>
      </c>
      <c r="H228" s="124"/>
      <c r="I228" s="124"/>
      <c r="J228" s="124"/>
      <c r="K228" s="124"/>
      <c r="L228" s="124"/>
      <c r="M228" s="124"/>
      <c r="N228" s="122"/>
      <c r="O228" s="124"/>
    </row>
    <row r="229" spans="1:15" x14ac:dyDescent="0.3">
      <c r="A229" s="28">
        <v>2022</v>
      </c>
      <c r="B229" s="28" t="s">
        <v>249</v>
      </c>
      <c r="C229" s="80">
        <v>202206</v>
      </c>
      <c r="D229" s="29" t="s">
        <v>14</v>
      </c>
      <c r="E229" s="29" t="s">
        <v>174</v>
      </c>
      <c r="F229" s="29">
        <v>51155.546563999997</v>
      </c>
      <c r="H229" s="124"/>
      <c r="I229" s="124"/>
      <c r="J229" s="124"/>
      <c r="K229" s="124"/>
      <c r="L229" s="124"/>
      <c r="M229" s="124"/>
      <c r="N229" s="122"/>
      <c r="O229" s="124"/>
    </row>
    <row r="230" spans="1:15" x14ac:dyDescent="0.3">
      <c r="A230" s="30">
        <v>2022</v>
      </c>
      <c r="B230" s="30" t="s">
        <v>250</v>
      </c>
      <c r="C230" s="81">
        <v>202209</v>
      </c>
      <c r="D230" s="31" t="s">
        <v>14</v>
      </c>
      <c r="E230" s="31" t="s">
        <v>174</v>
      </c>
      <c r="F230" s="31">
        <v>49244.674715000001</v>
      </c>
      <c r="H230" s="124"/>
      <c r="I230" s="124"/>
      <c r="J230" s="124"/>
      <c r="K230" s="124"/>
      <c r="L230" s="124"/>
      <c r="M230" s="124"/>
      <c r="N230" s="122"/>
      <c r="O230" s="124"/>
    </row>
    <row r="231" spans="1:15" x14ac:dyDescent="0.3">
      <c r="A231" s="28">
        <v>2022</v>
      </c>
      <c r="B231" s="28" t="s">
        <v>250</v>
      </c>
      <c r="C231" s="80">
        <v>202212</v>
      </c>
      <c r="D231" s="29" t="s">
        <v>14</v>
      </c>
      <c r="E231" s="29" t="s">
        <v>174</v>
      </c>
      <c r="F231" s="29">
        <v>47153.925137999999</v>
      </c>
      <c r="H231" s="124"/>
      <c r="I231" s="124"/>
      <c r="J231" s="124"/>
      <c r="K231" s="124"/>
      <c r="L231" s="124"/>
      <c r="M231" s="124"/>
      <c r="N231" s="122"/>
      <c r="O231" s="124"/>
    </row>
    <row r="232" spans="1:15" x14ac:dyDescent="0.3">
      <c r="A232" s="30">
        <v>2023</v>
      </c>
      <c r="B232" s="30" t="s">
        <v>251</v>
      </c>
      <c r="C232" s="81">
        <v>202303</v>
      </c>
      <c r="D232" s="31" t="s">
        <v>14</v>
      </c>
      <c r="E232" s="31" t="s">
        <v>174</v>
      </c>
      <c r="F232" s="31">
        <v>44086.564768999997</v>
      </c>
      <c r="H232" s="124"/>
      <c r="I232" s="124"/>
      <c r="J232" s="124"/>
      <c r="K232" s="124"/>
      <c r="L232" s="124"/>
      <c r="M232" s="124"/>
      <c r="N232" s="122"/>
      <c r="O232" s="124"/>
    </row>
    <row r="233" spans="1:15" x14ac:dyDescent="0.3">
      <c r="A233" s="28">
        <v>2023</v>
      </c>
      <c r="B233" s="28" t="s">
        <v>251</v>
      </c>
      <c r="C233" s="80">
        <v>202306</v>
      </c>
      <c r="D233" s="29" t="s">
        <v>14</v>
      </c>
      <c r="E233" s="29" t="s">
        <v>174</v>
      </c>
      <c r="F233" s="29">
        <v>42362.780220000001</v>
      </c>
      <c r="H233" s="124"/>
      <c r="I233" s="124"/>
      <c r="J233" s="124"/>
      <c r="K233" s="124"/>
      <c r="L233" s="124"/>
      <c r="M233" s="124"/>
      <c r="N233" s="122"/>
      <c r="O233" s="124"/>
    </row>
    <row r="234" spans="1:15" x14ac:dyDescent="0.3">
      <c r="A234" s="30">
        <v>2023</v>
      </c>
      <c r="B234" s="30" t="s">
        <v>252</v>
      </c>
      <c r="C234" s="81">
        <v>202309</v>
      </c>
      <c r="D234" s="31" t="s">
        <v>14</v>
      </c>
      <c r="E234" s="31" t="s">
        <v>174</v>
      </c>
      <c r="F234" s="31">
        <v>41654.856916999997</v>
      </c>
      <c r="H234" s="124"/>
      <c r="I234" s="124"/>
      <c r="J234" s="124"/>
      <c r="K234" s="124"/>
      <c r="L234" s="124"/>
      <c r="M234" s="124"/>
      <c r="N234" s="122"/>
      <c r="O234" s="124"/>
    </row>
    <row r="235" spans="1:15" x14ac:dyDescent="0.3">
      <c r="A235" s="28">
        <v>2023</v>
      </c>
      <c r="B235" s="28" t="s">
        <v>252</v>
      </c>
      <c r="C235" s="80">
        <v>202312</v>
      </c>
      <c r="D235" s="29" t="s">
        <v>14</v>
      </c>
      <c r="E235" s="29" t="s">
        <v>174</v>
      </c>
      <c r="F235" s="29">
        <v>40385.919238000002</v>
      </c>
      <c r="H235" s="124"/>
      <c r="I235" s="124"/>
      <c r="J235" s="124"/>
      <c r="K235" s="124"/>
      <c r="L235" s="124"/>
      <c r="M235" s="124"/>
      <c r="N235" s="122"/>
      <c r="O235" s="124"/>
    </row>
    <row r="236" spans="1:15" x14ac:dyDescent="0.3">
      <c r="A236" s="30">
        <v>2024</v>
      </c>
      <c r="B236" s="30" t="s">
        <v>253</v>
      </c>
      <c r="C236" s="81">
        <v>202403</v>
      </c>
      <c r="D236" s="31" t="s">
        <v>14</v>
      </c>
      <c r="E236" s="31" t="s">
        <v>174</v>
      </c>
      <c r="F236" s="31">
        <v>39883.032434000001</v>
      </c>
      <c r="H236" s="124"/>
      <c r="I236" s="124"/>
      <c r="J236" s="124"/>
      <c r="K236" s="124"/>
      <c r="L236" s="124"/>
      <c r="M236" s="124"/>
      <c r="N236" s="122"/>
      <c r="O236" s="124"/>
    </row>
    <row r="237" spans="1:15" x14ac:dyDescent="0.3">
      <c r="A237" s="28">
        <v>2024</v>
      </c>
      <c r="B237" s="28" t="s">
        <v>253</v>
      </c>
      <c r="C237" s="80">
        <v>202406</v>
      </c>
      <c r="D237" s="29" t="s">
        <v>14</v>
      </c>
      <c r="E237" s="29" t="s">
        <v>174</v>
      </c>
      <c r="F237" s="29">
        <v>38550.671514000001</v>
      </c>
      <c r="H237" s="124"/>
      <c r="I237" s="124"/>
      <c r="J237" s="124"/>
      <c r="K237" s="124"/>
      <c r="L237" s="124"/>
      <c r="M237" s="124"/>
      <c r="N237" s="122"/>
      <c r="O237" s="124"/>
    </row>
    <row r="238" spans="1:15" x14ac:dyDescent="0.3">
      <c r="A238" s="30">
        <v>2024</v>
      </c>
      <c r="B238" s="30" t="s">
        <v>254</v>
      </c>
      <c r="C238" s="81">
        <v>202409</v>
      </c>
      <c r="D238" s="31" t="s">
        <v>14</v>
      </c>
      <c r="E238" s="31" t="s">
        <v>174</v>
      </c>
      <c r="F238" s="31">
        <v>38640.186712000002</v>
      </c>
      <c r="H238" s="124"/>
      <c r="I238" s="124"/>
      <c r="J238" s="124"/>
      <c r="K238" s="124"/>
      <c r="L238" s="124"/>
      <c r="M238" s="124"/>
      <c r="N238" s="122"/>
      <c r="O238" s="124"/>
    </row>
    <row r="239" spans="1:15" x14ac:dyDescent="0.3">
      <c r="A239" s="28">
        <v>2024</v>
      </c>
      <c r="B239" s="28" t="s">
        <v>254</v>
      </c>
      <c r="C239" s="80">
        <v>202412</v>
      </c>
      <c r="D239" s="29" t="s">
        <v>14</v>
      </c>
      <c r="E239" s="29" t="s">
        <v>174</v>
      </c>
      <c r="F239" s="29">
        <v>38511.757015000003</v>
      </c>
      <c r="H239" s="124"/>
      <c r="I239" s="124"/>
      <c r="J239" s="124"/>
      <c r="K239" s="124"/>
      <c r="L239" s="124"/>
      <c r="M239" s="124"/>
      <c r="N239" s="122"/>
      <c r="O239" s="124"/>
    </row>
    <row r="240" spans="1:15" x14ac:dyDescent="0.3">
      <c r="A240" s="30">
        <v>2025</v>
      </c>
      <c r="B240" s="30" t="s">
        <v>326</v>
      </c>
      <c r="C240" s="81">
        <v>202503</v>
      </c>
      <c r="D240" s="31" t="s">
        <v>14</v>
      </c>
      <c r="E240" s="31" t="s">
        <v>174</v>
      </c>
      <c r="F240" s="31">
        <v>37486.200482</v>
      </c>
      <c r="H240" s="124"/>
      <c r="I240" s="124"/>
      <c r="J240" s="124"/>
      <c r="K240" s="124"/>
      <c r="L240" s="124"/>
      <c r="M240" s="124"/>
      <c r="N240" s="122"/>
      <c r="O240" s="124"/>
    </row>
    <row r="241" spans="1:15" x14ac:dyDescent="0.3">
      <c r="A241" s="28">
        <v>2025</v>
      </c>
      <c r="B241" s="28" t="s">
        <v>326</v>
      </c>
      <c r="C241" s="80">
        <v>202506</v>
      </c>
      <c r="D241" s="29" t="s">
        <v>14</v>
      </c>
      <c r="E241" s="29" t="s">
        <v>174</v>
      </c>
      <c r="F241" s="29">
        <v>37919.219606999999</v>
      </c>
      <c r="H241" s="124"/>
      <c r="I241" s="124"/>
      <c r="J241" s="124"/>
      <c r="K241" s="124"/>
      <c r="L241" s="124"/>
      <c r="M241" s="124"/>
      <c r="N241" s="122"/>
      <c r="O241" s="124"/>
    </row>
    <row r="242" spans="1:15" x14ac:dyDescent="0.3">
      <c r="A242" s="30">
        <v>2025</v>
      </c>
      <c r="B242" s="30" t="s">
        <v>327</v>
      </c>
      <c r="C242" s="81">
        <v>202509</v>
      </c>
      <c r="D242" s="31" t="s">
        <v>14</v>
      </c>
      <c r="E242" s="31" t="s">
        <v>174</v>
      </c>
      <c r="F242" s="31">
        <v>38733.578072999997</v>
      </c>
      <c r="H242" s="124"/>
      <c r="I242" s="124"/>
      <c r="J242" s="124"/>
      <c r="K242" s="124"/>
      <c r="L242" s="124"/>
      <c r="M242" s="124"/>
      <c r="N242" s="122"/>
      <c r="O242" s="124"/>
    </row>
    <row r="243" spans="1:15" x14ac:dyDescent="0.3">
      <c r="A243" s="28">
        <v>2025</v>
      </c>
      <c r="B243" s="28" t="s">
        <v>327</v>
      </c>
      <c r="C243" s="80">
        <v>202512</v>
      </c>
      <c r="D243" s="29" t="s">
        <v>14</v>
      </c>
      <c r="E243" s="29" t="s">
        <v>174</v>
      </c>
      <c r="F243" s="29">
        <v>38808.758358999999</v>
      </c>
      <c r="H243" s="124"/>
      <c r="I243" s="124"/>
      <c r="J243" s="124"/>
      <c r="K243" s="124"/>
      <c r="L243" s="124"/>
      <c r="M243" s="124"/>
      <c r="N243" s="122"/>
      <c r="O243" s="124"/>
    </row>
    <row r="244" spans="1:15" x14ac:dyDescent="0.3">
      <c r="A244" s="30">
        <v>2011</v>
      </c>
      <c r="B244" s="30" t="s">
        <v>227</v>
      </c>
      <c r="C244" s="81">
        <v>201103</v>
      </c>
      <c r="D244" s="31" t="s">
        <v>328</v>
      </c>
      <c r="E244" s="31" t="s">
        <v>173</v>
      </c>
      <c r="F244" s="31">
        <v>347016.55225900002</v>
      </c>
      <c r="H244" s="124"/>
      <c r="I244" s="124"/>
      <c r="J244" s="124"/>
      <c r="K244" s="124"/>
      <c r="L244" s="124"/>
      <c r="M244" s="124"/>
      <c r="N244" s="122"/>
      <c r="O244" s="124"/>
    </row>
    <row r="245" spans="1:15" x14ac:dyDescent="0.3">
      <c r="A245" s="28">
        <v>2011</v>
      </c>
      <c r="B245" s="28" t="s">
        <v>227</v>
      </c>
      <c r="C245" s="80">
        <v>201106</v>
      </c>
      <c r="D245" s="29" t="s">
        <v>328</v>
      </c>
      <c r="E245" s="29" t="s">
        <v>173</v>
      </c>
      <c r="F245" s="29">
        <v>357944.20035499998</v>
      </c>
      <c r="H245" s="124"/>
      <c r="I245" s="124"/>
      <c r="J245" s="124"/>
      <c r="K245" s="124"/>
      <c r="L245" s="124"/>
      <c r="M245" s="124"/>
      <c r="N245" s="122"/>
      <c r="O245" s="124"/>
    </row>
    <row r="246" spans="1:15" x14ac:dyDescent="0.3">
      <c r="A246" s="30">
        <v>2011</v>
      </c>
      <c r="B246" s="30" t="s">
        <v>228</v>
      </c>
      <c r="C246" s="81">
        <v>201109</v>
      </c>
      <c r="D246" s="31" t="s">
        <v>328</v>
      </c>
      <c r="E246" s="31" t="s">
        <v>173</v>
      </c>
      <c r="F246" s="31">
        <v>368342.96388900001</v>
      </c>
      <c r="H246" s="124"/>
      <c r="I246" s="124"/>
      <c r="J246" s="124"/>
      <c r="K246" s="124"/>
      <c r="L246" s="124"/>
      <c r="M246" s="124"/>
      <c r="N246" s="122"/>
      <c r="O246" s="124"/>
    </row>
    <row r="247" spans="1:15" x14ac:dyDescent="0.3">
      <c r="A247" s="28">
        <v>2011</v>
      </c>
      <c r="B247" s="28" t="s">
        <v>228</v>
      </c>
      <c r="C247" s="80">
        <v>201112</v>
      </c>
      <c r="D247" s="29" t="s">
        <v>328</v>
      </c>
      <c r="E247" s="29" t="s">
        <v>173</v>
      </c>
      <c r="F247" s="29">
        <v>374178.61651899997</v>
      </c>
      <c r="H247" s="124"/>
      <c r="I247" s="124"/>
      <c r="J247" s="124"/>
      <c r="K247" s="124"/>
      <c r="L247" s="124"/>
      <c r="M247" s="124"/>
      <c r="N247" s="122"/>
      <c r="O247" s="124"/>
    </row>
    <row r="248" spans="1:15" x14ac:dyDescent="0.3">
      <c r="A248" s="30">
        <v>2012</v>
      </c>
      <c r="B248" s="30" t="s">
        <v>229</v>
      </c>
      <c r="C248" s="81">
        <v>201203</v>
      </c>
      <c r="D248" s="31" t="s">
        <v>328</v>
      </c>
      <c r="E248" s="31" t="s">
        <v>173</v>
      </c>
      <c r="F248" s="31">
        <v>373822.45770099998</v>
      </c>
      <c r="H248" s="124"/>
      <c r="I248" s="124"/>
      <c r="J248" s="124"/>
      <c r="K248" s="124"/>
      <c r="L248" s="124"/>
      <c r="M248" s="124"/>
      <c r="N248" s="122"/>
      <c r="O248" s="124"/>
    </row>
    <row r="249" spans="1:15" x14ac:dyDescent="0.3">
      <c r="A249" s="28">
        <v>2012</v>
      </c>
      <c r="B249" s="28" t="s">
        <v>229</v>
      </c>
      <c r="C249" s="80">
        <v>201206</v>
      </c>
      <c r="D249" s="29" t="s">
        <v>328</v>
      </c>
      <c r="E249" s="29" t="s">
        <v>173</v>
      </c>
      <c r="F249" s="29">
        <v>375549.77569400001</v>
      </c>
      <c r="H249" s="124"/>
      <c r="I249" s="124"/>
      <c r="J249" s="124"/>
      <c r="K249" s="124"/>
      <c r="L249" s="124"/>
      <c r="M249" s="124"/>
      <c r="N249" s="122"/>
      <c r="O249" s="124"/>
    </row>
    <row r="250" spans="1:15" x14ac:dyDescent="0.3">
      <c r="A250" s="30">
        <v>2012</v>
      </c>
      <c r="B250" s="30" t="s">
        <v>230</v>
      </c>
      <c r="C250" s="81">
        <v>201209</v>
      </c>
      <c r="D250" s="31" t="s">
        <v>328</v>
      </c>
      <c r="E250" s="31" t="s">
        <v>173</v>
      </c>
      <c r="F250" s="31">
        <v>381340.94365199999</v>
      </c>
      <c r="H250" s="124"/>
      <c r="I250" s="124"/>
      <c r="J250" s="124"/>
      <c r="K250" s="124"/>
      <c r="L250" s="124"/>
      <c r="M250" s="124"/>
      <c r="N250" s="122"/>
      <c r="O250" s="124"/>
    </row>
    <row r="251" spans="1:15" x14ac:dyDescent="0.3">
      <c r="A251" s="28">
        <v>2012</v>
      </c>
      <c r="B251" s="28" t="s">
        <v>230</v>
      </c>
      <c r="C251" s="80">
        <v>201212</v>
      </c>
      <c r="D251" s="29" t="s">
        <v>328</v>
      </c>
      <c r="E251" s="29" t="s">
        <v>173</v>
      </c>
      <c r="F251" s="29">
        <v>382438.82566600002</v>
      </c>
      <c r="H251" s="124"/>
      <c r="I251" s="124"/>
      <c r="J251" s="124"/>
      <c r="K251" s="124"/>
      <c r="L251" s="124"/>
      <c r="M251" s="124"/>
      <c r="N251" s="122"/>
      <c r="O251" s="124"/>
    </row>
    <row r="252" spans="1:15" x14ac:dyDescent="0.3">
      <c r="A252" s="30">
        <v>2013</v>
      </c>
      <c r="B252" s="30" t="s">
        <v>231</v>
      </c>
      <c r="C252" s="81">
        <v>201303</v>
      </c>
      <c r="D252" s="31" t="s">
        <v>328</v>
      </c>
      <c r="E252" s="31" t="s">
        <v>173</v>
      </c>
      <c r="F252" s="31">
        <v>378072.46295999998</v>
      </c>
      <c r="H252" s="124"/>
      <c r="I252" s="124"/>
      <c r="J252" s="124"/>
      <c r="K252" s="124"/>
      <c r="L252" s="124"/>
      <c r="M252" s="124"/>
      <c r="N252" s="122"/>
      <c r="O252" s="124"/>
    </row>
    <row r="253" spans="1:15" x14ac:dyDescent="0.3">
      <c r="A253" s="28">
        <v>2013</v>
      </c>
      <c r="B253" s="28" t="s">
        <v>231</v>
      </c>
      <c r="C253" s="80">
        <v>201306</v>
      </c>
      <c r="D253" s="29" t="s">
        <v>328</v>
      </c>
      <c r="E253" s="29" t="s">
        <v>173</v>
      </c>
      <c r="F253" s="29">
        <v>385031.425154</v>
      </c>
      <c r="H253" s="124"/>
      <c r="I253" s="124"/>
      <c r="J253" s="124"/>
      <c r="K253" s="124"/>
      <c r="L253" s="124"/>
      <c r="M253" s="124"/>
      <c r="N253" s="122"/>
      <c r="O253" s="124"/>
    </row>
    <row r="254" spans="1:15" x14ac:dyDescent="0.3">
      <c r="A254" s="30">
        <v>2013</v>
      </c>
      <c r="B254" s="30" t="s">
        <v>232</v>
      </c>
      <c r="C254" s="81">
        <v>201309</v>
      </c>
      <c r="D254" s="31" t="s">
        <v>328</v>
      </c>
      <c r="E254" s="31" t="s">
        <v>173</v>
      </c>
      <c r="F254" s="31">
        <v>390954.977342</v>
      </c>
      <c r="H254" s="124"/>
      <c r="I254" s="124"/>
      <c r="J254" s="124"/>
      <c r="K254" s="124"/>
      <c r="L254" s="124"/>
      <c r="M254" s="124"/>
      <c r="N254" s="122"/>
      <c r="O254" s="124"/>
    </row>
    <row r="255" spans="1:15" x14ac:dyDescent="0.3">
      <c r="A255" s="28">
        <v>2013</v>
      </c>
      <c r="B255" s="28" t="s">
        <v>232</v>
      </c>
      <c r="C255" s="80">
        <v>201312</v>
      </c>
      <c r="D255" s="29" t="s">
        <v>328</v>
      </c>
      <c r="E255" s="29" t="s">
        <v>173</v>
      </c>
      <c r="F255" s="29">
        <v>392385.67560199997</v>
      </c>
      <c r="H255" s="124"/>
      <c r="I255" s="124"/>
      <c r="J255" s="124"/>
      <c r="K255" s="124"/>
      <c r="L255" s="124"/>
      <c r="M255" s="124"/>
      <c r="N255" s="122"/>
      <c r="O255" s="124"/>
    </row>
    <row r="256" spans="1:15" x14ac:dyDescent="0.3">
      <c r="A256" s="30">
        <v>2014</v>
      </c>
      <c r="B256" s="30" t="s">
        <v>233</v>
      </c>
      <c r="C256" s="81">
        <v>201403</v>
      </c>
      <c r="D256" s="31" t="s">
        <v>328</v>
      </c>
      <c r="E256" s="31" t="s">
        <v>173</v>
      </c>
      <c r="F256" s="31">
        <v>386197.72112399997</v>
      </c>
      <c r="H256" s="124"/>
      <c r="I256" s="124"/>
      <c r="J256" s="124"/>
      <c r="K256" s="124"/>
      <c r="L256" s="124"/>
      <c r="M256" s="124"/>
      <c r="N256" s="122"/>
      <c r="O256" s="124"/>
    </row>
    <row r="257" spans="1:15" x14ac:dyDescent="0.3">
      <c r="A257" s="28">
        <v>2014</v>
      </c>
      <c r="B257" s="28" t="s">
        <v>233</v>
      </c>
      <c r="C257" s="80">
        <v>201406</v>
      </c>
      <c r="D257" s="29" t="s">
        <v>328</v>
      </c>
      <c r="E257" s="29" t="s">
        <v>173</v>
      </c>
      <c r="F257" s="29">
        <v>388865.81520399998</v>
      </c>
      <c r="H257" s="124"/>
      <c r="I257" s="124"/>
      <c r="J257" s="124"/>
      <c r="K257" s="124"/>
      <c r="L257" s="124"/>
      <c r="M257" s="124"/>
      <c r="N257" s="122"/>
      <c r="O257" s="124"/>
    </row>
    <row r="258" spans="1:15" x14ac:dyDescent="0.3">
      <c r="A258" s="30">
        <v>2014</v>
      </c>
      <c r="B258" s="30" t="s">
        <v>234</v>
      </c>
      <c r="C258" s="81">
        <v>201409</v>
      </c>
      <c r="D258" s="31" t="s">
        <v>328</v>
      </c>
      <c r="E258" s="31" t="s">
        <v>173</v>
      </c>
      <c r="F258" s="31">
        <v>389681.70740499999</v>
      </c>
      <c r="H258" s="124"/>
      <c r="I258" s="124"/>
      <c r="J258" s="124"/>
      <c r="K258" s="124"/>
      <c r="L258" s="124"/>
      <c r="M258" s="124"/>
      <c r="N258" s="122"/>
      <c r="O258" s="124"/>
    </row>
    <row r="259" spans="1:15" x14ac:dyDescent="0.3">
      <c r="A259" s="28">
        <v>2014</v>
      </c>
      <c r="B259" s="28" t="s">
        <v>234</v>
      </c>
      <c r="C259" s="80">
        <v>201412</v>
      </c>
      <c r="D259" s="29" t="s">
        <v>328</v>
      </c>
      <c r="E259" s="29" t="s">
        <v>173</v>
      </c>
      <c r="F259" s="29">
        <v>387057.27075500001</v>
      </c>
      <c r="H259" s="124"/>
      <c r="I259" s="124"/>
      <c r="J259" s="124"/>
      <c r="K259" s="124"/>
      <c r="L259" s="124"/>
      <c r="M259" s="124"/>
      <c r="N259" s="122"/>
      <c r="O259" s="124"/>
    </row>
    <row r="260" spans="1:15" x14ac:dyDescent="0.3">
      <c r="A260" s="30">
        <v>2015</v>
      </c>
      <c r="B260" s="30" t="s">
        <v>235</v>
      </c>
      <c r="C260" s="81">
        <v>201503</v>
      </c>
      <c r="D260" s="31" t="s">
        <v>328</v>
      </c>
      <c r="E260" s="31" t="s">
        <v>173</v>
      </c>
      <c r="F260" s="31">
        <v>379681.170476</v>
      </c>
      <c r="H260" s="124"/>
      <c r="I260" s="124"/>
      <c r="J260" s="124"/>
      <c r="K260" s="124"/>
      <c r="L260" s="124"/>
      <c r="M260" s="124"/>
      <c r="N260" s="122"/>
      <c r="O260" s="124"/>
    </row>
    <row r="261" spans="1:15" x14ac:dyDescent="0.3">
      <c r="A261" s="28">
        <v>2015</v>
      </c>
      <c r="B261" s="28" t="s">
        <v>235</v>
      </c>
      <c r="C261" s="80">
        <v>201506</v>
      </c>
      <c r="D261" s="29" t="s">
        <v>328</v>
      </c>
      <c r="E261" s="29" t="s">
        <v>173</v>
      </c>
      <c r="F261" s="29">
        <v>381938.80067299999</v>
      </c>
      <c r="H261" s="124"/>
      <c r="I261" s="124"/>
      <c r="J261" s="124"/>
      <c r="K261" s="124"/>
      <c r="L261" s="124"/>
      <c r="M261" s="124"/>
      <c r="N261" s="122"/>
      <c r="O261" s="124"/>
    </row>
    <row r="262" spans="1:15" x14ac:dyDescent="0.3">
      <c r="A262" s="30">
        <v>2015</v>
      </c>
      <c r="B262" s="30" t="s">
        <v>236</v>
      </c>
      <c r="C262" s="81">
        <v>201509</v>
      </c>
      <c r="D262" s="31" t="s">
        <v>328</v>
      </c>
      <c r="E262" s="31" t="s">
        <v>173</v>
      </c>
      <c r="F262" s="31">
        <v>382944.88339899998</v>
      </c>
      <c r="H262" s="124"/>
      <c r="I262" s="124"/>
      <c r="J262" s="124"/>
      <c r="K262" s="124"/>
      <c r="L262" s="124"/>
      <c r="M262" s="124"/>
      <c r="N262" s="122"/>
      <c r="O262" s="124"/>
    </row>
    <row r="263" spans="1:15" x14ac:dyDescent="0.3">
      <c r="A263" s="28">
        <v>2015</v>
      </c>
      <c r="B263" s="28" t="s">
        <v>236</v>
      </c>
      <c r="C263" s="80">
        <v>201512</v>
      </c>
      <c r="D263" s="29" t="s">
        <v>328</v>
      </c>
      <c r="E263" s="29" t="s">
        <v>173</v>
      </c>
      <c r="F263" s="29">
        <v>379451.48270599998</v>
      </c>
      <c r="H263" s="124"/>
      <c r="I263" s="124"/>
      <c r="J263" s="124"/>
      <c r="K263" s="124"/>
      <c r="L263" s="124"/>
      <c r="M263" s="124"/>
      <c r="N263" s="122"/>
      <c r="O263" s="124"/>
    </row>
    <row r="264" spans="1:15" x14ac:dyDescent="0.3">
      <c r="A264" s="30">
        <v>2016</v>
      </c>
      <c r="B264" s="30" t="s">
        <v>237</v>
      </c>
      <c r="C264" s="81">
        <v>201603</v>
      </c>
      <c r="D264" s="31" t="s">
        <v>328</v>
      </c>
      <c r="E264" s="31" t="s">
        <v>173</v>
      </c>
      <c r="F264" s="31">
        <v>373965.650333</v>
      </c>
      <c r="H264" s="124"/>
      <c r="I264" s="124"/>
      <c r="J264" s="124"/>
      <c r="K264" s="124"/>
      <c r="L264" s="124"/>
      <c r="M264" s="124"/>
      <c r="N264" s="122"/>
      <c r="O264" s="124"/>
    </row>
    <row r="265" spans="1:15" x14ac:dyDescent="0.3">
      <c r="A265" s="28">
        <v>2016</v>
      </c>
      <c r="B265" s="28" t="s">
        <v>237</v>
      </c>
      <c r="C265" s="80">
        <v>201606</v>
      </c>
      <c r="D265" s="29" t="s">
        <v>328</v>
      </c>
      <c r="E265" s="29" t="s">
        <v>173</v>
      </c>
      <c r="F265" s="29">
        <v>373096.506024</v>
      </c>
      <c r="H265" s="124"/>
      <c r="I265" s="124"/>
      <c r="J265" s="124"/>
      <c r="K265" s="124"/>
      <c r="L265" s="124"/>
      <c r="M265" s="124"/>
      <c r="N265" s="122"/>
      <c r="O265" s="124"/>
    </row>
    <row r="266" spans="1:15" x14ac:dyDescent="0.3">
      <c r="A266" s="30">
        <v>2016</v>
      </c>
      <c r="B266" s="30" t="s">
        <v>238</v>
      </c>
      <c r="C266" s="81">
        <v>201609</v>
      </c>
      <c r="D266" s="31" t="s">
        <v>328</v>
      </c>
      <c r="E266" s="31" t="s">
        <v>173</v>
      </c>
      <c r="F266" s="31">
        <v>381377.14323400002</v>
      </c>
      <c r="H266" s="124"/>
      <c r="I266" s="124"/>
      <c r="J266" s="124"/>
      <c r="K266" s="124"/>
      <c r="L266" s="124"/>
      <c r="M266" s="124"/>
      <c r="N266" s="122"/>
      <c r="O266" s="124"/>
    </row>
    <row r="267" spans="1:15" x14ac:dyDescent="0.3">
      <c r="A267" s="28">
        <v>2016</v>
      </c>
      <c r="B267" s="28" t="s">
        <v>238</v>
      </c>
      <c r="C267" s="80">
        <v>201612</v>
      </c>
      <c r="D267" s="29" t="s">
        <v>328</v>
      </c>
      <c r="E267" s="29" t="s">
        <v>173</v>
      </c>
      <c r="F267" s="29">
        <v>387754.928633</v>
      </c>
      <c r="H267" s="124"/>
      <c r="I267" s="124"/>
      <c r="J267" s="124"/>
      <c r="K267" s="124"/>
      <c r="L267" s="124"/>
      <c r="M267" s="124"/>
      <c r="N267" s="122"/>
      <c r="O267" s="124"/>
    </row>
    <row r="268" spans="1:15" x14ac:dyDescent="0.3">
      <c r="A268" s="30">
        <v>2017</v>
      </c>
      <c r="B268" s="30" t="s">
        <v>239</v>
      </c>
      <c r="C268" s="81">
        <v>201703</v>
      </c>
      <c r="D268" s="31" t="s">
        <v>328</v>
      </c>
      <c r="E268" s="31" t="s">
        <v>173</v>
      </c>
      <c r="F268" s="31">
        <v>386011.78556400002</v>
      </c>
      <c r="H268" s="124"/>
      <c r="I268" s="124"/>
      <c r="J268" s="124"/>
      <c r="K268" s="124"/>
      <c r="L268" s="124"/>
      <c r="M268" s="124"/>
      <c r="N268" s="122"/>
      <c r="O268" s="124"/>
    </row>
    <row r="269" spans="1:15" x14ac:dyDescent="0.3">
      <c r="A269" s="28">
        <v>2017</v>
      </c>
      <c r="B269" s="28" t="s">
        <v>239</v>
      </c>
      <c r="C269" s="80">
        <v>201706</v>
      </c>
      <c r="D269" s="29" t="s">
        <v>328</v>
      </c>
      <c r="E269" s="29" t="s">
        <v>173</v>
      </c>
      <c r="F269" s="29">
        <v>391993.11305799999</v>
      </c>
      <c r="H269" s="124"/>
      <c r="I269" s="124"/>
      <c r="J269" s="124"/>
      <c r="K269" s="124"/>
      <c r="L269" s="124"/>
      <c r="M269" s="124"/>
      <c r="N269" s="122"/>
      <c r="O269" s="124"/>
    </row>
    <row r="270" spans="1:15" x14ac:dyDescent="0.3">
      <c r="A270" s="30">
        <v>2017</v>
      </c>
      <c r="B270" s="30" t="s">
        <v>240</v>
      </c>
      <c r="C270" s="81">
        <v>201709</v>
      </c>
      <c r="D270" s="31" t="s">
        <v>328</v>
      </c>
      <c r="E270" s="31" t="s">
        <v>173</v>
      </c>
      <c r="F270" s="31">
        <v>395667.55250699999</v>
      </c>
      <c r="H270" s="124"/>
      <c r="I270" s="124"/>
      <c r="J270" s="124"/>
      <c r="K270" s="124"/>
      <c r="L270" s="124"/>
      <c r="M270" s="124"/>
      <c r="N270" s="122"/>
      <c r="O270" s="124"/>
    </row>
    <row r="271" spans="1:15" x14ac:dyDescent="0.3">
      <c r="A271" s="28">
        <v>2017</v>
      </c>
      <c r="B271" s="28" t="s">
        <v>240</v>
      </c>
      <c r="C271" s="80">
        <v>201712</v>
      </c>
      <c r="D271" s="29" t="s">
        <v>328</v>
      </c>
      <c r="E271" s="29" t="s">
        <v>173</v>
      </c>
      <c r="F271" s="29">
        <v>393891.14140700002</v>
      </c>
      <c r="H271" s="124"/>
      <c r="I271" s="124"/>
      <c r="J271" s="124"/>
      <c r="K271" s="124"/>
      <c r="L271" s="124"/>
      <c r="M271" s="124"/>
      <c r="N271" s="122"/>
      <c r="O271" s="124"/>
    </row>
    <row r="272" spans="1:15" x14ac:dyDescent="0.3">
      <c r="A272" s="30">
        <v>2018</v>
      </c>
      <c r="B272" s="30" t="s">
        <v>241</v>
      </c>
      <c r="C272" s="81">
        <v>201803</v>
      </c>
      <c r="D272" s="31" t="s">
        <v>328</v>
      </c>
      <c r="E272" s="31" t="s">
        <v>173</v>
      </c>
      <c r="F272" s="31">
        <v>387650.91080999997</v>
      </c>
      <c r="H272" s="124"/>
      <c r="I272" s="124"/>
      <c r="J272" s="124"/>
      <c r="K272" s="124"/>
      <c r="L272" s="124"/>
      <c r="M272" s="124"/>
      <c r="N272" s="122"/>
      <c r="O272" s="124"/>
    </row>
    <row r="273" spans="1:15" x14ac:dyDescent="0.3">
      <c r="A273" s="28">
        <v>2018</v>
      </c>
      <c r="B273" s="28" t="s">
        <v>241</v>
      </c>
      <c r="C273" s="80">
        <v>201806</v>
      </c>
      <c r="D273" s="29" t="s">
        <v>328</v>
      </c>
      <c r="E273" s="29" t="s">
        <v>173</v>
      </c>
      <c r="F273" s="29">
        <v>390807.69089199998</v>
      </c>
      <c r="H273" s="124"/>
      <c r="I273" s="124"/>
      <c r="J273" s="124"/>
      <c r="K273" s="124"/>
      <c r="L273" s="124"/>
      <c r="M273" s="124"/>
      <c r="N273" s="122"/>
      <c r="O273" s="124"/>
    </row>
    <row r="274" spans="1:15" x14ac:dyDescent="0.3">
      <c r="A274" s="30">
        <v>2018</v>
      </c>
      <c r="B274" s="30" t="s">
        <v>242</v>
      </c>
      <c r="C274" s="81">
        <v>201809</v>
      </c>
      <c r="D274" s="31" t="s">
        <v>328</v>
      </c>
      <c r="E274" s="31" t="s">
        <v>173</v>
      </c>
      <c r="F274" s="31">
        <v>394159.67680999998</v>
      </c>
      <c r="H274" s="124"/>
      <c r="I274" s="124"/>
      <c r="J274" s="124"/>
      <c r="K274" s="124"/>
      <c r="L274" s="124"/>
      <c r="M274" s="124"/>
      <c r="N274" s="122"/>
      <c r="O274" s="124"/>
    </row>
    <row r="275" spans="1:15" x14ac:dyDescent="0.3">
      <c r="A275" s="28">
        <v>2018</v>
      </c>
      <c r="B275" s="28" t="s">
        <v>242</v>
      </c>
      <c r="C275" s="80">
        <v>201812</v>
      </c>
      <c r="D275" s="29" t="s">
        <v>328</v>
      </c>
      <c r="E275" s="29" t="s">
        <v>173</v>
      </c>
      <c r="F275" s="29">
        <v>396992.81556199997</v>
      </c>
      <c r="H275" s="124"/>
      <c r="I275" s="124"/>
      <c r="J275" s="124"/>
      <c r="K275" s="124"/>
      <c r="L275" s="124"/>
      <c r="M275" s="124"/>
      <c r="N275" s="122"/>
      <c r="O275" s="124"/>
    </row>
    <row r="276" spans="1:15" x14ac:dyDescent="0.3">
      <c r="A276" s="30">
        <v>2019</v>
      </c>
      <c r="B276" s="30" t="s">
        <v>243</v>
      </c>
      <c r="C276" s="81">
        <v>201903</v>
      </c>
      <c r="D276" s="31" t="s">
        <v>328</v>
      </c>
      <c r="E276" s="31" t="s">
        <v>173</v>
      </c>
      <c r="F276" s="31">
        <v>397499.47773899999</v>
      </c>
      <c r="H276" s="124"/>
      <c r="I276" s="124"/>
      <c r="J276" s="124"/>
      <c r="K276" s="124"/>
      <c r="L276" s="124"/>
      <c r="M276" s="124"/>
      <c r="N276" s="122"/>
      <c r="O276" s="124"/>
    </row>
    <row r="277" spans="1:15" x14ac:dyDescent="0.3">
      <c r="A277" s="28">
        <v>2019</v>
      </c>
      <c r="B277" s="28" t="s">
        <v>243</v>
      </c>
      <c r="C277" s="80">
        <v>201906</v>
      </c>
      <c r="D277" s="29" t="s">
        <v>328</v>
      </c>
      <c r="E277" s="29" t="s">
        <v>173</v>
      </c>
      <c r="F277" s="29">
        <v>408233.78971600003</v>
      </c>
      <c r="H277" s="124"/>
      <c r="I277" s="124"/>
      <c r="J277" s="124"/>
      <c r="K277" s="124"/>
      <c r="L277" s="124"/>
      <c r="M277" s="124"/>
      <c r="N277" s="122"/>
      <c r="O277" s="124"/>
    </row>
    <row r="278" spans="1:15" x14ac:dyDescent="0.3">
      <c r="A278" s="30">
        <v>2019</v>
      </c>
      <c r="B278" s="30" t="s">
        <v>244</v>
      </c>
      <c r="C278" s="81">
        <v>201909</v>
      </c>
      <c r="D278" s="31" t="s">
        <v>328</v>
      </c>
      <c r="E278" s="31" t="s">
        <v>173</v>
      </c>
      <c r="F278" s="31">
        <v>422226.88394899998</v>
      </c>
      <c r="H278" s="124"/>
      <c r="I278" s="124"/>
      <c r="J278" s="124"/>
      <c r="K278" s="124"/>
      <c r="L278" s="124"/>
      <c r="M278" s="124"/>
      <c r="N278" s="122"/>
      <c r="O278" s="124"/>
    </row>
    <row r="279" spans="1:15" x14ac:dyDescent="0.3">
      <c r="A279" s="28">
        <v>2019</v>
      </c>
      <c r="B279" s="28" t="s">
        <v>244</v>
      </c>
      <c r="C279" s="80">
        <v>201912</v>
      </c>
      <c r="D279" s="29" t="s">
        <v>328</v>
      </c>
      <c r="E279" s="29" t="s">
        <v>173</v>
      </c>
      <c r="F279" s="29">
        <v>433753.33865200001</v>
      </c>
      <c r="H279" s="124"/>
      <c r="I279" s="124"/>
      <c r="J279" s="124"/>
      <c r="K279" s="124"/>
      <c r="L279" s="124"/>
      <c r="M279" s="124"/>
      <c r="N279" s="122"/>
      <c r="O279" s="124"/>
    </row>
    <row r="280" spans="1:15" x14ac:dyDescent="0.3">
      <c r="A280" s="30">
        <v>2020</v>
      </c>
      <c r="B280" s="30" t="s">
        <v>245</v>
      </c>
      <c r="C280" s="81">
        <v>202003</v>
      </c>
      <c r="D280" s="31" t="s">
        <v>328</v>
      </c>
      <c r="E280" s="31" t="s">
        <v>173</v>
      </c>
      <c r="F280" s="31">
        <v>441153.546431</v>
      </c>
      <c r="H280" s="124"/>
      <c r="I280" s="124"/>
      <c r="J280" s="124"/>
      <c r="K280" s="124"/>
      <c r="L280" s="124"/>
      <c r="M280" s="124"/>
      <c r="N280" s="122"/>
      <c r="O280" s="124"/>
    </row>
    <row r="281" spans="1:15" x14ac:dyDescent="0.3">
      <c r="A281" s="28">
        <v>2020</v>
      </c>
      <c r="B281" s="28" t="s">
        <v>245</v>
      </c>
      <c r="C281" s="80">
        <v>202006</v>
      </c>
      <c r="D281" s="29" t="s">
        <v>328</v>
      </c>
      <c r="E281" s="29" t="s">
        <v>173</v>
      </c>
      <c r="F281" s="29">
        <v>449734.54167599999</v>
      </c>
      <c r="H281" s="124"/>
      <c r="I281" s="124"/>
      <c r="J281" s="124"/>
      <c r="K281" s="124"/>
      <c r="L281" s="124"/>
      <c r="M281" s="124"/>
      <c r="N281" s="122"/>
      <c r="O281" s="124"/>
    </row>
    <row r="282" spans="1:15" x14ac:dyDescent="0.3">
      <c r="A282" s="30">
        <v>2020</v>
      </c>
      <c r="B282" s="30" t="s">
        <v>246</v>
      </c>
      <c r="C282" s="81">
        <v>202009</v>
      </c>
      <c r="D282" s="31" t="s">
        <v>328</v>
      </c>
      <c r="E282" s="31" t="s">
        <v>173</v>
      </c>
      <c r="F282" s="31">
        <v>465071.69504000002</v>
      </c>
      <c r="H282" s="124"/>
      <c r="I282" s="124"/>
      <c r="J282" s="124"/>
      <c r="K282" s="124"/>
      <c r="L282" s="124"/>
      <c r="M282" s="124"/>
      <c r="N282" s="122"/>
      <c r="O282" s="124"/>
    </row>
    <row r="283" spans="1:15" x14ac:dyDescent="0.3">
      <c r="A283" s="28">
        <v>2020</v>
      </c>
      <c r="B283" s="28" t="s">
        <v>246</v>
      </c>
      <c r="C283" s="80">
        <v>202012</v>
      </c>
      <c r="D283" s="29" t="s">
        <v>328</v>
      </c>
      <c r="E283" s="29" t="s">
        <v>173</v>
      </c>
      <c r="F283" s="29">
        <v>474840.37384199997</v>
      </c>
      <c r="H283" s="124"/>
      <c r="I283" s="124"/>
      <c r="J283" s="124"/>
      <c r="K283" s="124"/>
      <c r="L283" s="124"/>
      <c r="M283" s="124"/>
      <c r="N283" s="122"/>
      <c r="O283" s="124"/>
    </row>
    <row r="284" spans="1:15" x14ac:dyDescent="0.3">
      <c r="A284" s="30">
        <v>2021</v>
      </c>
      <c r="B284" s="30" t="s">
        <v>247</v>
      </c>
      <c r="C284" s="81">
        <v>202103</v>
      </c>
      <c r="D284" s="31" t="s">
        <v>328</v>
      </c>
      <c r="E284" s="31" t="s">
        <v>173</v>
      </c>
      <c r="F284" s="31">
        <v>468488.78000299999</v>
      </c>
      <c r="H284" s="124"/>
      <c r="I284" s="124"/>
      <c r="J284" s="124"/>
      <c r="K284" s="124"/>
      <c r="L284" s="124"/>
      <c r="M284" s="124"/>
      <c r="N284" s="122"/>
      <c r="O284" s="124"/>
    </row>
    <row r="285" spans="1:15" x14ac:dyDescent="0.3">
      <c r="A285" s="28">
        <v>2021</v>
      </c>
      <c r="B285" s="28" t="s">
        <v>247</v>
      </c>
      <c r="C285" s="80">
        <v>202106</v>
      </c>
      <c r="D285" s="29" t="s">
        <v>328</v>
      </c>
      <c r="E285" s="29" t="s">
        <v>173</v>
      </c>
      <c r="F285" s="29">
        <v>477383.29741300002</v>
      </c>
      <c r="H285" s="124"/>
      <c r="I285" s="124"/>
      <c r="J285" s="124"/>
      <c r="K285" s="124"/>
      <c r="L285" s="124"/>
      <c r="M285" s="124"/>
      <c r="N285" s="122"/>
      <c r="O285" s="124"/>
    </row>
    <row r="286" spans="1:15" x14ac:dyDescent="0.3">
      <c r="A286" s="30">
        <v>2021</v>
      </c>
      <c r="B286" s="30" t="s">
        <v>248</v>
      </c>
      <c r="C286" s="81">
        <v>202109</v>
      </c>
      <c r="D286" s="31" t="s">
        <v>328</v>
      </c>
      <c r="E286" s="31" t="s">
        <v>173</v>
      </c>
      <c r="F286" s="31">
        <v>490479.93240500003</v>
      </c>
      <c r="H286" s="124"/>
      <c r="I286" s="124"/>
      <c r="J286" s="124"/>
      <c r="K286" s="124"/>
      <c r="L286" s="124"/>
      <c r="M286" s="124"/>
      <c r="N286" s="122"/>
      <c r="O286" s="124"/>
    </row>
    <row r="287" spans="1:15" x14ac:dyDescent="0.3">
      <c r="A287" s="28">
        <v>2021</v>
      </c>
      <c r="B287" s="28" t="s">
        <v>248</v>
      </c>
      <c r="C287" s="80">
        <v>202112</v>
      </c>
      <c r="D287" s="29" t="s">
        <v>328</v>
      </c>
      <c r="E287" s="29" t="s">
        <v>173</v>
      </c>
      <c r="F287" s="29">
        <v>500507.30615999998</v>
      </c>
      <c r="H287" s="124"/>
      <c r="I287" s="124"/>
      <c r="J287" s="124"/>
      <c r="K287" s="124"/>
      <c r="L287" s="124"/>
      <c r="M287" s="124"/>
      <c r="N287" s="122"/>
      <c r="O287" s="124"/>
    </row>
    <row r="288" spans="1:15" x14ac:dyDescent="0.3">
      <c r="A288" s="30">
        <v>2022</v>
      </c>
      <c r="B288" s="30" t="s">
        <v>249</v>
      </c>
      <c r="C288" s="81">
        <v>202203</v>
      </c>
      <c r="D288" s="31" t="s">
        <v>328</v>
      </c>
      <c r="E288" s="31" t="s">
        <v>173</v>
      </c>
      <c r="F288" s="31">
        <v>493850.444028</v>
      </c>
      <c r="H288" s="124"/>
      <c r="I288" s="124"/>
      <c r="J288" s="124"/>
      <c r="K288" s="124"/>
      <c r="L288" s="124"/>
      <c r="M288" s="124"/>
      <c r="N288" s="122"/>
      <c r="O288" s="124"/>
    </row>
    <row r="289" spans="1:15" x14ac:dyDescent="0.3">
      <c r="A289" s="28">
        <v>2022</v>
      </c>
      <c r="B289" s="28" t="s">
        <v>249</v>
      </c>
      <c r="C289" s="80">
        <v>202206</v>
      </c>
      <c r="D289" s="29" t="s">
        <v>328</v>
      </c>
      <c r="E289" s="29" t="s">
        <v>173</v>
      </c>
      <c r="F289" s="29">
        <v>505762.87247100001</v>
      </c>
      <c r="H289" s="124"/>
      <c r="I289" s="124"/>
      <c r="J289" s="124"/>
      <c r="K289" s="124"/>
      <c r="L289" s="124"/>
      <c r="M289" s="124"/>
      <c r="N289" s="122"/>
      <c r="O289" s="124"/>
    </row>
    <row r="290" spans="1:15" x14ac:dyDescent="0.3">
      <c r="A290" s="30">
        <v>2022</v>
      </c>
      <c r="B290" s="30" t="s">
        <v>250</v>
      </c>
      <c r="C290" s="81">
        <v>202209</v>
      </c>
      <c r="D290" s="31" t="s">
        <v>328</v>
      </c>
      <c r="E290" s="31" t="s">
        <v>173</v>
      </c>
      <c r="F290" s="31">
        <v>514598.566055</v>
      </c>
      <c r="H290" s="124"/>
      <c r="I290" s="124"/>
      <c r="J290" s="124"/>
      <c r="K290" s="124"/>
      <c r="L290" s="124"/>
      <c r="M290" s="124"/>
      <c r="N290" s="122"/>
      <c r="O290" s="124"/>
    </row>
    <row r="291" spans="1:15" x14ac:dyDescent="0.3">
      <c r="A291" s="28">
        <v>2022</v>
      </c>
      <c r="B291" s="28" t="s">
        <v>250</v>
      </c>
      <c r="C291" s="80">
        <v>202212</v>
      </c>
      <c r="D291" s="29" t="s">
        <v>328</v>
      </c>
      <c r="E291" s="29" t="s">
        <v>173</v>
      </c>
      <c r="F291" s="29">
        <v>515690.06873</v>
      </c>
      <c r="H291" s="124"/>
      <c r="I291" s="124"/>
      <c r="J291" s="124"/>
      <c r="K291" s="124"/>
      <c r="L291" s="124"/>
      <c r="M291" s="124"/>
      <c r="N291" s="122"/>
      <c r="O291" s="124"/>
    </row>
    <row r="292" spans="1:15" x14ac:dyDescent="0.3">
      <c r="A292" s="30">
        <v>2023</v>
      </c>
      <c r="B292" s="30" t="s">
        <v>251</v>
      </c>
      <c r="C292" s="81">
        <v>202303</v>
      </c>
      <c r="D292" s="31" t="s">
        <v>328</v>
      </c>
      <c r="E292" s="31" t="s">
        <v>173</v>
      </c>
      <c r="F292" s="31">
        <v>508257.54748399998</v>
      </c>
      <c r="H292" s="124"/>
      <c r="I292" s="124"/>
      <c r="J292" s="124"/>
      <c r="K292" s="124"/>
      <c r="L292" s="124"/>
      <c r="M292" s="124"/>
      <c r="N292" s="122"/>
      <c r="O292" s="124"/>
    </row>
    <row r="293" spans="1:15" x14ac:dyDescent="0.3">
      <c r="A293" s="28">
        <v>2023</v>
      </c>
      <c r="B293" s="28" t="s">
        <v>251</v>
      </c>
      <c r="C293" s="80">
        <v>202306</v>
      </c>
      <c r="D293" s="29" t="s">
        <v>328</v>
      </c>
      <c r="E293" s="29" t="s">
        <v>173</v>
      </c>
      <c r="F293" s="29">
        <v>518644.72681600001</v>
      </c>
      <c r="H293" s="124"/>
      <c r="I293" s="124"/>
      <c r="J293" s="124"/>
      <c r="K293" s="124"/>
      <c r="L293" s="124"/>
      <c r="M293" s="124"/>
      <c r="N293" s="122"/>
      <c r="O293" s="124"/>
    </row>
    <row r="294" spans="1:15" x14ac:dyDescent="0.3">
      <c r="A294" s="30">
        <v>2023</v>
      </c>
      <c r="B294" s="30" t="s">
        <v>252</v>
      </c>
      <c r="C294" s="81">
        <v>202309</v>
      </c>
      <c r="D294" s="31" t="s">
        <v>328</v>
      </c>
      <c r="E294" s="31" t="s">
        <v>173</v>
      </c>
      <c r="F294" s="31">
        <v>528005.93489599996</v>
      </c>
      <c r="H294" s="124"/>
      <c r="I294" s="124"/>
      <c r="J294" s="124"/>
      <c r="K294" s="124"/>
      <c r="L294" s="124"/>
      <c r="M294" s="124"/>
      <c r="N294" s="122"/>
      <c r="O294" s="124"/>
    </row>
    <row r="295" spans="1:15" x14ac:dyDescent="0.3">
      <c r="A295" s="28">
        <v>2023</v>
      </c>
      <c r="B295" s="28" t="s">
        <v>252</v>
      </c>
      <c r="C295" s="80">
        <v>202312</v>
      </c>
      <c r="D295" s="29" t="s">
        <v>328</v>
      </c>
      <c r="E295" s="29" t="s">
        <v>173</v>
      </c>
      <c r="F295" s="29">
        <v>532440.27803699998</v>
      </c>
      <c r="H295" s="124"/>
      <c r="I295" s="124"/>
      <c r="J295" s="124"/>
      <c r="K295" s="124"/>
      <c r="L295" s="124"/>
      <c r="M295" s="124"/>
      <c r="N295" s="122"/>
      <c r="O295" s="124"/>
    </row>
    <row r="296" spans="1:15" x14ac:dyDescent="0.3">
      <c r="A296" s="30">
        <v>2024</v>
      </c>
      <c r="B296" s="30" t="s">
        <v>253</v>
      </c>
      <c r="C296" s="81">
        <v>202403</v>
      </c>
      <c r="D296" s="31" t="s">
        <v>328</v>
      </c>
      <c r="E296" s="31" t="s">
        <v>173</v>
      </c>
      <c r="F296" s="31">
        <v>530031.22366899997</v>
      </c>
      <c r="H296" s="124"/>
      <c r="I296" s="124"/>
      <c r="J296" s="124"/>
      <c r="K296" s="124"/>
      <c r="L296" s="124"/>
      <c r="M296" s="124"/>
      <c r="N296" s="122"/>
      <c r="O296" s="124"/>
    </row>
    <row r="297" spans="1:15" x14ac:dyDescent="0.3">
      <c r="A297" s="28">
        <v>2024</v>
      </c>
      <c r="B297" s="28" t="s">
        <v>253</v>
      </c>
      <c r="C297" s="80">
        <v>202406</v>
      </c>
      <c r="D297" s="29" t="s">
        <v>328</v>
      </c>
      <c r="E297" s="29" t="s">
        <v>173</v>
      </c>
      <c r="F297" s="29">
        <v>533978.40577299998</v>
      </c>
      <c r="H297" s="124"/>
      <c r="I297" s="124"/>
      <c r="J297" s="124"/>
      <c r="K297" s="124"/>
      <c r="L297" s="124"/>
      <c r="M297" s="124"/>
      <c r="N297" s="122"/>
      <c r="O297" s="124"/>
    </row>
    <row r="298" spans="1:15" x14ac:dyDescent="0.3">
      <c r="A298" s="30">
        <v>2024</v>
      </c>
      <c r="B298" s="30" t="s">
        <v>254</v>
      </c>
      <c r="C298" s="81">
        <v>202409</v>
      </c>
      <c r="D298" s="31" t="s">
        <v>328</v>
      </c>
      <c r="E298" s="31" t="s">
        <v>173</v>
      </c>
      <c r="F298" s="31">
        <v>543069.62356099999</v>
      </c>
      <c r="H298" s="124"/>
      <c r="I298" s="124"/>
      <c r="J298" s="124"/>
      <c r="K298" s="124"/>
      <c r="L298" s="124"/>
      <c r="M298" s="124"/>
      <c r="N298" s="122"/>
      <c r="O298" s="124"/>
    </row>
    <row r="299" spans="1:15" x14ac:dyDescent="0.3">
      <c r="A299" s="28">
        <v>2024</v>
      </c>
      <c r="B299" s="28" t="s">
        <v>254</v>
      </c>
      <c r="C299" s="80">
        <v>202412</v>
      </c>
      <c r="D299" s="29" t="s">
        <v>328</v>
      </c>
      <c r="E299" s="29" t="s">
        <v>173</v>
      </c>
      <c r="F299" s="29">
        <v>547743.19576300005</v>
      </c>
      <c r="H299" s="124"/>
      <c r="I299" s="124"/>
      <c r="J299" s="124"/>
      <c r="K299" s="124"/>
      <c r="L299" s="124"/>
      <c r="M299" s="124"/>
      <c r="N299" s="122"/>
      <c r="O299" s="124"/>
    </row>
    <row r="300" spans="1:15" x14ac:dyDescent="0.3">
      <c r="A300" s="30">
        <v>2025</v>
      </c>
      <c r="B300" s="30" t="s">
        <v>326</v>
      </c>
      <c r="C300" s="81">
        <v>202503</v>
      </c>
      <c r="D300" s="31" t="s">
        <v>328</v>
      </c>
      <c r="E300" s="31" t="s">
        <v>173</v>
      </c>
      <c r="F300" s="31">
        <v>540814.56006599998</v>
      </c>
      <c r="H300" s="124"/>
      <c r="I300" s="124"/>
      <c r="J300" s="124"/>
      <c r="K300" s="124"/>
      <c r="L300" s="124"/>
      <c r="M300" s="124"/>
      <c r="N300" s="122"/>
      <c r="O300" s="124"/>
    </row>
    <row r="301" spans="1:15" x14ac:dyDescent="0.3">
      <c r="A301" s="28">
        <v>2025</v>
      </c>
      <c r="B301" s="28" t="s">
        <v>326</v>
      </c>
      <c r="C301" s="80">
        <v>202506</v>
      </c>
      <c r="D301" s="29" t="s">
        <v>328</v>
      </c>
      <c r="E301" s="29" t="s">
        <v>173</v>
      </c>
      <c r="F301" s="29">
        <v>550076.49313399999</v>
      </c>
      <c r="H301" s="124"/>
      <c r="I301" s="124"/>
      <c r="J301" s="124"/>
      <c r="K301" s="124"/>
      <c r="L301" s="124"/>
      <c r="M301" s="124"/>
      <c r="N301" s="122"/>
      <c r="O301" s="124"/>
    </row>
    <row r="302" spans="1:15" x14ac:dyDescent="0.3">
      <c r="A302" s="30">
        <v>2025</v>
      </c>
      <c r="B302" s="30" t="s">
        <v>327</v>
      </c>
      <c r="C302" s="81">
        <v>202509</v>
      </c>
      <c r="D302" s="31" t="s">
        <v>328</v>
      </c>
      <c r="E302" s="31" t="s">
        <v>173</v>
      </c>
      <c r="F302" s="31">
        <v>559385.43375600001</v>
      </c>
      <c r="H302" s="124"/>
      <c r="I302" s="124"/>
      <c r="J302" s="124"/>
      <c r="K302" s="124"/>
      <c r="L302" s="124"/>
      <c r="M302" s="124"/>
      <c r="N302" s="122"/>
      <c r="O302" s="124"/>
    </row>
    <row r="303" spans="1:15" x14ac:dyDescent="0.3">
      <c r="A303" s="28">
        <v>2025</v>
      </c>
      <c r="B303" s="28" t="s">
        <v>327</v>
      </c>
      <c r="C303" s="80">
        <v>202512</v>
      </c>
      <c r="D303" s="29" t="s">
        <v>328</v>
      </c>
      <c r="E303" s="29" t="s">
        <v>173</v>
      </c>
      <c r="F303" s="29">
        <v>560122.49826499994</v>
      </c>
      <c r="H303" s="124"/>
      <c r="I303" s="124"/>
      <c r="J303" s="124"/>
      <c r="K303" s="124"/>
      <c r="L303" s="124"/>
      <c r="M303" s="124"/>
      <c r="N303" s="122"/>
      <c r="O303" s="124"/>
    </row>
    <row r="304" spans="1:15" x14ac:dyDescent="0.3">
      <c r="A304" s="30">
        <v>2011</v>
      </c>
      <c r="B304" s="30" t="s">
        <v>227</v>
      </c>
      <c r="C304" s="81">
        <v>201103</v>
      </c>
      <c r="D304" s="31" t="s">
        <v>328</v>
      </c>
      <c r="E304" s="31" t="s">
        <v>174</v>
      </c>
      <c r="F304" s="31">
        <v>85007.253502000007</v>
      </c>
      <c r="H304" s="124"/>
      <c r="I304" s="124"/>
      <c r="J304" s="124"/>
      <c r="K304" s="124"/>
      <c r="L304" s="124"/>
      <c r="M304" s="124"/>
      <c r="N304" s="122"/>
      <c r="O304" s="124"/>
    </row>
    <row r="305" spans="1:15" x14ac:dyDescent="0.3">
      <c r="A305" s="28">
        <v>2011</v>
      </c>
      <c r="B305" s="28" t="s">
        <v>227</v>
      </c>
      <c r="C305" s="80">
        <v>201106</v>
      </c>
      <c r="D305" s="29" t="s">
        <v>328</v>
      </c>
      <c r="E305" s="29" t="s">
        <v>174</v>
      </c>
      <c r="F305" s="29">
        <v>86990.292128999994</v>
      </c>
      <c r="H305" s="124"/>
      <c r="I305" s="124"/>
      <c r="J305" s="124"/>
      <c r="K305" s="124"/>
      <c r="L305" s="124"/>
      <c r="M305" s="124"/>
      <c r="N305" s="122"/>
      <c r="O305" s="124"/>
    </row>
    <row r="306" spans="1:15" x14ac:dyDescent="0.3">
      <c r="A306" s="30">
        <v>2011</v>
      </c>
      <c r="B306" s="30" t="s">
        <v>228</v>
      </c>
      <c r="C306" s="81">
        <v>201109</v>
      </c>
      <c r="D306" s="31" t="s">
        <v>328</v>
      </c>
      <c r="E306" s="31" t="s">
        <v>174</v>
      </c>
      <c r="F306" s="31">
        <v>88953.590192000003</v>
      </c>
      <c r="H306" s="124"/>
      <c r="I306" s="124"/>
      <c r="J306" s="124"/>
      <c r="K306" s="124"/>
      <c r="L306" s="124"/>
      <c r="M306" s="124"/>
      <c r="N306" s="122"/>
      <c r="O306" s="124"/>
    </row>
    <row r="307" spans="1:15" x14ac:dyDescent="0.3">
      <c r="A307" s="28">
        <v>2011</v>
      </c>
      <c r="B307" s="28" t="s">
        <v>228</v>
      </c>
      <c r="C307" s="80">
        <v>201112</v>
      </c>
      <c r="D307" s="29" t="s">
        <v>328</v>
      </c>
      <c r="E307" s="29" t="s">
        <v>174</v>
      </c>
      <c r="F307" s="29">
        <v>90082.500157000002</v>
      </c>
      <c r="H307" s="124"/>
      <c r="I307" s="124"/>
      <c r="J307" s="124"/>
      <c r="K307" s="124"/>
      <c r="L307" s="124"/>
      <c r="M307" s="124"/>
      <c r="N307" s="122"/>
      <c r="O307" s="124"/>
    </row>
    <row r="308" spans="1:15" x14ac:dyDescent="0.3">
      <c r="A308" s="30">
        <v>2012</v>
      </c>
      <c r="B308" s="30" t="s">
        <v>229</v>
      </c>
      <c r="C308" s="81">
        <v>201203</v>
      </c>
      <c r="D308" s="31" t="s">
        <v>328</v>
      </c>
      <c r="E308" s="31" t="s">
        <v>174</v>
      </c>
      <c r="F308" s="31">
        <v>88060.221514999997</v>
      </c>
      <c r="H308" s="124"/>
      <c r="I308" s="124"/>
      <c r="J308" s="124"/>
      <c r="K308" s="124"/>
      <c r="L308" s="124"/>
      <c r="M308" s="124"/>
      <c r="N308" s="122"/>
      <c r="O308" s="124"/>
    </row>
    <row r="309" spans="1:15" x14ac:dyDescent="0.3">
      <c r="A309" s="28">
        <v>2012</v>
      </c>
      <c r="B309" s="28" t="s">
        <v>229</v>
      </c>
      <c r="C309" s="80">
        <v>201206</v>
      </c>
      <c r="D309" s="29" t="s">
        <v>328</v>
      </c>
      <c r="E309" s="29" t="s">
        <v>174</v>
      </c>
      <c r="F309" s="29">
        <v>87492.856805999996</v>
      </c>
      <c r="H309" s="124"/>
      <c r="I309" s="124"/>
      <c r="J309" s="124"/>
      <c r="K309" s="124"/>
      <c r="L309" s="124"/>
      <c r="M309" s="124"/>
      <c r="N309" s="122"/>
      <c r="O309" s="124"/>
    </row>
    <row r="310" spans="1:15" x14ac:dyDescent="0.3">
      <c r="A310" s="30">
        <v>2012</v>
      </c>
      <c r="B310" s="30" t="s">
        <v>230</v>
      </c>
      <c r="C310" s="81">
        <v>201209</v>
      </c>
      <c r="D310" s="31" t="s">
        <v>328</v>
      </c>
      <c r="E310" s="31" t="s">
        <v>174</v>
      </c>
      <c r="F310" s="31">
        <v>88186.271676000004</v>
      </c>
      <c r="H310" s="124"/>
      <c r="I310" s="124"/>
      <c r="J310" s="124"/>
      <c r="K310" s="124"/>
      <c r="L310" s="124"/>
      <c r="M310" s="124"/>
      <c r="N310" s="122"/>
      <c r="O310" s="124"/>
    </row>
    <row r="311" spans="1:15" x14ac:dyDescent="0.3">
      <c r="A311" s="28">
        <v>2012</v>
      </c>
      <c r="B311" s="28" t="s">
        <v>230</v>
      </c>
      <c r="C311" s="80">
        <v>201212</v>
      </c>
      <c r="D311" s="29" t="s">
        <v>328</v>
      </c>
      <c r="E311" s="29" t="s">
        <v>174</v>
      </c>
      <c r="F311" s="29">
        <v>87861.611225999994</v>
      </c>
      <c r="H311" s="124"/>
      <c r="I311" s="124"/>
      <c r="J311" s="124"/>
      <c r="K311" s="124"/>
      <c r="L311" s="124"/>
      <c r="M311" s="124"/>
      <c r="N311" s="122"/>
      <c r="O311" s="124"/>
    </row>
    <row r="312" spans="1:15" x14ac:dyDescent="0.3">
      <c r="A312" s="30">
        <v>2013</v>
      </c>
      <c r="B312" s="30" t="s">
        <v>231</v>
      </c>
      <c r="C312" s="81">
        <v>201303</v>
      </c>
      <c r="D312" s="31" t="s">
        <v>328</v>
      </c>
      <c r="E312" s="31" t="s">
        <v>174</v>
      </c>
      <c r="F312" s="31">
        <v>82052.012168999994</v>
      </c>
      <c r="H312" s="124"/>
      <c r="I312" s="124"/>
      <c r="J312" s="124"/>
      <c r="K312" s="124"/>
      <c r="L312" s="124"/>
      <c r="M312" s="124"/>
      <c r="N312" s="122"/>
      <c r="O312" s="124"/>
    </row>
    <row r="313" spans="1:15" x14ac:dyDescent="0.3">
      <c r="A313" s="28">
        <v>2013</v>
      </c>
      <c r="B313" s="28" t="s">
        <v>231</v>
      </c>
      <c r="C313" s="80">
        <v>201306</v>
      </c>
      <c r="D313" s="29" t="s">
        <v>328</v>
      </c>
      <c r="E313" s="29" t="s">
        <v>174</v>
      </c>
      <c r="F313" s="29">
        <v>81497.967749999996</v>
      </c>
      <c r="H313" s="124"/>
      <c r="I313" s="124"/>
      <c r="J313" s="124"/>
      <c r="K313" s="124"/>
      <c r="L313" s="124"/>
      <c r="M313" s="124"/>
      <c r="N313" s="122"/>
      <c r="O313" s="124"/>
    </row>
    <row r="314" spans="1:15" x14ac:dyDescent="0.3">
      <c r="A314" s="30">
        <v>2013</v>
      </c>
      <c r="B314" s="30" t="s">
        <v>232</v>
      </c>
      <c r="C314" s="81">
        <v>201309</v>
      </c>
      <c r="D314" s="31" t="s">
        <v>328</v>
      </c>
      <c r="E314" s="31" t="s">
        <v>174</v>
      </c>
      <c r="F314" s="31">
        <v>80899.851637</v>
      </c>
      <c r="H314" s="124"/>
      <c r="I314" s="124"/>
      <c r="J314" s="124"/>
      <c r="K314" s="124"/>
      <c r="L314" s="124"/>
      <c r="M314" s="124"/>
      <c r="N314" s="122"/>
      <c r="O314" s="124"/>
    </row>
    <row r="315" spans="1:15" x14ac:dyDescent="0.3">
      <c r="A315" s="28">
        <v>2013</v>
      </c>
      <c r="B315" s="28" t="s">
        <v>232</v>
      </c>
      <c r="C315" s="80">
        <v>201312</v>
      </c>
      <c r="D315" s="29" t="s">
        <v>328</v>
      </c>
      <c r="E315" s="29" t="s">
        <v>174</v>
      </c>
      <c r="F315" s="29">
        <v>79058.117159000001</v>
      </c>
      <c r="H315" s="124"/>
      <c r="I315" s="124"/>
      <c r="J315" s="124"/>
      <c r="K315" s="124"/>
      <c r="L315" s="124"/>
      <c r="M315" s="124"/>
      <c r="N315" s="122"/>
      <c r="O315" s="124"/>
    </row>
    <row r="316" spans="1:15" x14ac:dyDescent="0.3">
      <c r="A316" s="30">
        <v>2014</v>
      </c>
      <c r="B316" s="30" t="s">
        <v>233</v>
      </c>
      <c r="C316" s="81">
        <v>201403</v>
      </c>
      <c r="D316" s="31" t="s">
        <v>328</v>
      </c>
      <c r="E316" s="31" t="s">
        <v>174</v>
      </c>
      <c r="F316" s="31">
        <v>75393.375838000007</v>
      </c>
      <c r="H316" s="124"/>
      <c r="I316" s="124"/>
      <c r="J316" s="124"/>
      <c r="K316" s="124"/>
      <c r="L316" s="124"/>
      <c r="M316" s="124"/>
      <c r="N316" s="122"/>
      <c r="O316" s="124"/>
    </row>
    <row r="317" spans="1:15" x14ac:dyDescent="0.3">
      <c r="A317" s="28">
        <v>2014</v>
      </c>
      <c r="B317" s="28" t="s">
        <v>233</v>
      </c>
      <c r="C317" s="80">
        <v>201406</v>
      </c>
      <c r="D317" s="29" t="s">
        <v>328</v>
      </c>
      <c r="E317" s="29" t="s">
        <v>174</v>
      </c>
      <c r="F317" s="29">
        <v>76050.340719</v>
      </c>
      <c r="H317" s="124"/>
      <c r="I317" s="124"/>
      <c r="J317" s="124"/>
      <c r="K317" s="124"/>
      <c r="L317" s="124"/>
      <c r="M317" s="124"/>
      <c r="N317" s="122"/>
      <c r="O317" s="124"/>
    </row>
    <row r="318" spans="1:15" x14ac:dyDescent="0.3">
      <c r="A318" s="30">
        <v>2014</v>
      </c>
      <c r="B318" s="30" t="s">
        <v>234</v>
      </c>
      <c r="C318" s="81">
        <v>201409</v>
      </c>
      <c r="D318" s="31" t="s">
        <v>328</v>
      </c>
      <c r="E318" s="31" t="s">
        <v>174</v>
      </c>
      <c r="F318" s="31">
        <v>76755.533871000007</v>
      </c>
      <c r="H318" s="124"/>
      <c r="I318" s="124"/>
      <c r="J318" s="124"/>
      <c r="K318" s="124"/>
      <c r="L318" s="124"/>
      <c r="M318" s="124"/>
      <c r="N318" s="122"/>
      <c r="O318" s="124"/>
    </row>
    <row r="319" spans="1:15" x14ac:dyDescent="0.3">
      <c r="A319" s="28">
        <v>2014</v>
      </c>
      <c r="B319" s="28" t="s">
        <v>234</v>
      </c>
      <c r="C319" s="80">
        <v>201412</v>
      </c>
      <c r="D319" s="29" t="s">
        <v>328</v>
      </c>
      <c r="E319" s="29" t="s">
        <v>174</v>
      </c>
      <c r="F319" s="29">
        <v>76550.001126999996</v>
      </c>
      <c r="H319" s="124"/>
      <c r="I319" s="124"/>
      <c r="J319" s="124"/>
      <c r="K319" s="124"/>
      <c r="L319" s="124"/>
      <c r="M319" s="124"/>
      <c r="N319" s="122"/>
      <c r="O319" s="124"/>
    </row>
    <row r="320" spans="1:15" x14ac:dyDescent="0.3">
      <c r="A320" s="30">
        <v>2015</v>
      </c>
      <c r="B320" s="30" t="s">
        <v>235</v>
      </c>
      <c r="C320" s="81">
        <v>201503</v>
      </c>
      <c r="D320" s="31" t="s">
        <v>328</v>
      </c>
      <c r="E320" s="31" t="s">
        <v>174</v>
      </c>
      <c r="F320" s="31">
        <v>73394.146695999996</v>
      </c>
      <c r="H320" s="124"/>
      <c r="I320" s="124"/>
      <c r="J320" s="124"/>
      <c r="K320" s="124"/>
      <c r="L320" s="124"/>
      <c r="M320" s="124"/>
      <c r="N320" s="122"/>
      <c r="O320" s="124"/>
    </row>
    <row r="321" spans="1:15" x14ac:dyDescent="0.3">
      <c r="A321" s="28">
        <v>2015</v>
      </c>
      <c r="B321" s="28" t="s">
        <v>235</v>
      </c>
      <c r="C321" s="80">
        <v>201506</v>
      </c>
      <c r="D321" s="29" t="s">
        <v>328</v>
      </c>
      <c r="E321" s="29" t="s">
        <v>174</v>
      </c>
      <c r="F321" s="29">
        <v>73087.336307999998</v>
      </c>
      <c r="H321" s="124"/>
      <c r="I321" s="124"/>
      <c r="J321" s="124"/>
      <c r="K321" s="124"/>
      <c r="L321" s="124"/>
      <c r="M321" s="124"/>
      <c r="N321" s="122"/>
      <c r="O321" s="124"/>
    </row>
    <row r="322" spans="1:15" x14ac:dyDescent="0.3">
      <c r="A322" s="30">
        <v>2015</v>
      </c>
      <c r="B322" s="30" t="s">
        <v>236</v>
      </c>
      <c r="C322" s="81">
        <v>201509</v>
      </c>
      <c r="D322" s="31" t="s">
        <v>328</v>
      </c>
      <c r="E322" s="31" t="s">
        <v>174</v>
      </c>
      <c r="F322" s="31">
        <v>72448.391665000003</v>
      </c>
      <c r="H322" s="124"/>
      <c r="I322" s="124"/>
      <c r="J322" s="124"/>
      <c r="K322" s="124"/>
      <c r="L322" s="124"/>
      <c r="M322" s="124"/>
      <c r="N322" s="122"/>
      <c r="O322" s="124"/>
    </row>
    <row r="323" spans="1:15" x14ac:dyDescent="0.3">
      <c r="A323" s="28">
        <v>2015</v>
      </c>
      <c r="B323" s="28" t="s">
        <v>236</v>
      </c>
      <c r="C323" s="80">
        <v>201512</v>
      </c>
      <c r="D323" s="29" t="s">
        <v>328</v>
      </c>
      <c r="E323" s="29" t="s">
        <v>174</v>
      </c>
      <c r="F323" s="29">
        <v>71051.300438999999</v>
      </c>
      <c r="H323" s="124"/>
      <c r="I323" s="124"/>
      <c r="J323" s="124"/>
      <c r="K323" s="124"/>
      <c r="L323" s="124"/>
      <c r="M323" s="124"/>
      <c r="N323" s="122"/>
      <c r="O323" s="124"/>
    </row>
    <row r="324" spans="1:15" x14ac:dyDescent="0.3">
      <c r="A324" s="30">
        <v>2016</v>
      </c>
      <c r="B324" s="30" t="s">
        <v>237</v>
      </c>
      <c r="C324" s="81">
        <v>201603</v>
      </c>
      <c r="D324" s="31" t="s">
        <v>328</v>
      </c>
      <c r="E324" s="31" t="s">
        <v>174</v>
      </c>
      <c r="F324" s="31">
        <v>68661.339370000002</v>
      </c>
      <c r="H324" s="124"/>
      <c r="I324" s="124"/>
      <c r="J324" s="124"/>
      <c r="K324" s="124"/>
      <c r="L324" s="124"/>
      <c r="M324" s="124"/>
      <c r="N324" s="122"/>
      <c r="O324" s="124"/>
    </row>
    <row r="325" spans="1:15" x14ac:dyDescent="0.3">
      <c r="A325" s="28">
        <v>2016</v>
      </c>
      <c r="B325" s="28" t="s">
        <v>237</v>
      </c>
      <c r="C325" s="80">
        <v>201606</v>
      </c>
      <c r="D325" s="29" t="s">
        <v>328</v>
      </c>
      <c r="E325" s="29" t="s">
        <v>174</v>
      </c>
      <c r="F325" s="29">
        <v>67782.076811000006</v>
      </c>
      <c r="H325" s="124"/>
      <c r="I325" s="124"/>
      <c r="J325" s="124"/>
      <c r="K325" s="124"/>
      <c r="L325" s="124"/>
      <c r="M325" s="124"/>
      <c r="N325" s="122"/>
      <c r="O325" s="124"/>
    </row>
    <row r="326" spans="1:15" x14ac:dyDescent="0.3">
      <c r="A326" s="30">
        <v>2016</v>
      </c>
      <c r="B326" s="30" t="s">
        <v>238</v>
      </c>
      <c r="C326" s="81">
        <v>201609</v>
      </c>
      <c r="D326" s="31" t="s">
        <v>328</v>
      </c>
      <c r="E326" s="31" t="s">
        <v>174</v>
      </c>
      <c r="F326" s="31">
        <v>69380.915626999995</v>
      </c>
      <c r="H326" s="124"/>
      <c r="I326" s="124"/>
      <c r="J326" s="124"/>
      <c r="K326" s="124"/>
      <c r="L326" s="124"/>
      <c r="M326" s="124"/>
      <c r="N326" s="122"/>
      <c r="O326" s="124"/>
    </row>
    <row r="327" spans="1:15" x14ac:dyDescent="0.3">
      <c r="A327" s="28">
        <v>2016</v>
      </c>
      <c r="B327" s="28" t="s">
        <v>238</v>
      </c>
      <c r="C327" s="80">
        <v>201612</v>
      </c>
      <c r="D327" s="29" t="s">
        <v>328</v>
      </c>
      <c r="E327" s="29" t="s">
        <v>174</v>
      </c>
      <c r="F327" s="29">
        <v>71617.101322999995</v>
      </c>
      <c r="H327" s="124"/>
      <c r="I327" s="124"/>
      <c r="J327" s="124"/>
      <c r="K327" s="124"/>
      <c r="L327" s="124"/>
      <c r="M327" s="124"/>
      <c r="N327" s="122"/>
      <c r="O327" s="124"/>
    </row>
    <row r="328" spans="1:15" x14ac:dyDescent="0.3">
      <c r="A328" s="30">
        <v>2017</v>
      </c>
      <c r="B328" s="30" t="s">
        <v>239</v>
      </c>
      <c r="C328" s="81">
        <v>201703</v>
      </c>
      <c r="D328" s="31" t="s">
        <v>328</v>
      </c>
      <c r="E328" s="31" t="s">
        <v>174</v>
      </c>
      <c r="F328" s="31">
        <v>70610.914657000001</v>
      </c>
      <c r="H328" s="124"/>
      <c r="I328" s="124"/>
      <c r="J328" s="124"/>
      <c r="K328" s="124"/>
      <c r="L328" s="124"/>
      <c r="M328" s="124"/>
      <c r="N328" s="122"/>
      <c r="O328" s="124"/>
    </row>
    <row r="329" spans="1:15" x14ac:dyDescent="0.3">
      <c r="A329" s="28">
        <v>2017</v>
      </c>
      <c r="B329" s="28" t="s">
        <v>239</v>
      </c>
      <c r="C329" s="80">
        <v>201706</v>
      </c>
      <c r="D329" s="29" t="s">
        <v>328</v>
      </c>
      <c r="E329" s="29" t="s">
        <v>174</v>
      </c>
      <c r="F329" s="29">
        <v>73079.275250999999</v>
      </c>
      <c r="H329" s="124"/>
      <c r="I329" s="124"/>
      <c r="J329" s="124"/>
      <c r="K329" s="124"/>
      <c r="L329" s="124"/>
      <c r="M329" s="124"/>
      <c r="N329" s="122"/>
      <c r="O329" s="124"/>
    </row>
    <row r="330" spans="1:15" x14ac:dyDescent="0.3">
      <c r="A330" s="30">
        <v>2017</v>
      </c>
      <c r="B330" s="30" t="s">
        <v>240</v>
      </c>
      <c r="C330" s="81">
        <v>201709</v>
      </c>
      <c r="D330" s="31" t="s">
        <v>328</v>
      </c>
      <c r="E330" s="31" t="s">
        <v>174</v>
      </c>
      <c r="F330" s="31">
        <v>75642.114799000003</v>
      </c>
      <c r="H330" s="124"/>
      <c r="I330" s="124"/>
      <c r="J330" s="124"/>
      <c r="K330" s="124"/>
      <c r="L330" s="124"/>
      <c r="M330" s="124"/>
      <c r="N330" s="122"/>
      <c r="O330" s="124"/>
    </row>
    <row r="331" spans="1:15" x14ac:dyDescent="0.3">
      <c r="A331" s="28">
        <v>2017</v>
      </c>
      <c r="B331" s="28" t="s">
        <v>240</v>
      </c>
      <c r="C331" s="80">
        <v>201712</v>
      </c>
      <c r="D331" s="29" t="s">
        <v>328</v>
      </c>
      <c r="E331" s="29" t="s">
        <v>174</v>
      </c>
      <c r="F331" s="29">
        <v>77096.097332000005</v>
      </c>
      <c r="H331" s="124"/>
      <c r="I331" s="124"/>
      <c r="J331" s="124"/>
      <c r="K331" s="124"/>
      <c r="L331" s="124"/>
      <c r="M331" s="124"/>
      <c r="N331" s="122"/>
      <c r="O331" s="124"/>
    </row>
    <row r="332" spans="1:15" x14ac:dyDescent="0.3">
      <c r="A332" s="30">
        <v>2018</v>
      </c>
      <c r="B332" s="30" t="s">
        <v>241</v>
      </c>
      <c r="C332" s="81">
        <v>201803</v>
      </c>
      <c r="D332" s="31" t="s">
        <v>328</v>
      </c>
      <c r="E332" s="31" t="s">
        <v>174</v>
      </c>
      <c r="F332" s="31">
        <v>75196.249450000003</v>
      </c>
      <c r="H332" s="124"/>
      <c r="I332" s="124"/>
      <c r="J332" s="124"/>
      <c r="K332" s="124"/>
      <c r="L332" s="124"/>
      <c r="M332" s="124"/>
      <c r="N332" s="122"/>
      <c r="O332" s="124"/>
    </row>
    <row r="333" spans="1:15" x14ac:dyDescent="0.3">
      <c r="A333" s="28">
        <v>2018</v>
      </c>
      <c r="B333" s="28" t="s">
        <v>241</v>
      </c>
      <c r="C333" s="80">
        <v>201806</v>
      </c>
      <c r="D333" s="29" t="s">
        <v>328</v>
      </c>
      <c r="E333" s="29" t="s">
        <v>174</v>
      </c>
      <c r="F333" s="29">
        <v>76732.772758000006</v>
      </c>
      <c r="H333" s="124"/>
      <c r="I333" s="124"/>
      <c r="J333" s="124"/>
      <c r="K333" s="124"/>
      <c r="L333" s="124"/>
      <c r="M333" s="124"/>
      <c r="N333" s="122"/>
      <c r="O333" s="124"/>
    </row>
    <row r="334" spans="1:15" x14ac:dyDescent="0.3">
      <c r="A334" s="30">
        <v>2018</v>
      </c>
      <c r="B334" s="30" t="s">
        <v>242</v>
      </c>
      <c r="C334" s="81">
        <v>201809</v>
      </c>
      <c r="D334" s="31" t="s">
        <v>328</v>
      </c>
      <c r="E334" s="31" t="s">
        <v>174</v>
      </c>
      <c r="F334" s="31">
        <v>78462.116261999996</v>
      </c>
      <c r="H334" s="124"/>
      <c r="I334" s="124"/>
      <c r="J334" s="124"/>
      <c r="K334" s="124"/>
      <c r="L334" s="124"/>
      <c r="M334" s="124"/>
      <c r="N334" s="122"/>
      <c r="O334" s="124"/>
    </row>
    <row r="335" spans="1:15" x14ac:dyDescent="0.3">
      <c r="A335" s="28">
        <v>2018</v>
      </c>
      <c r="B335" s="28" t="s">
        <v>242</v>
      </c>
      <c r="C335" s="80">
        <v>201812</v>
      </c>
      <c r="D335" s="29" t="s">
        <v>328</v>
      </c>
      <c r="E335" s="29" t="s">
        <v>174</v>
      </c>
      <c r="F335" s="29">
        <v>79129.781117999999</v>
      </c>
      <c r="H335" s="124"/>
      <c r="I335" s="124"/>
      <c r="J335" s="124"/>
      <c r="K335" s="124"/>
      <c r="L335" s="124"/>
      <c r="M335" s="124"/>
      <c r="N335" s="122"/>
      <c r="O335" s="124"/>
    </row>
    <row r="336" spans="1:15" x14ac:dyDescent="0.3">
      <c r="A336" s="30">
        <v>2019</v>
      </c>
      <c r="B336" s="30" t="s">
        <v>243</v>
      </c>
      <c r="C336" s="81">
        <v>201903</v>
      </c>
      <c r="D336" s="31" t="s">
        <v>328</v>
      </c>
      <c r="E336" s="31" t="s">
        <v>174</v>
      </c>
      <c r="F336" s="31">
        <v>75140.949038000006</v>
      </c>
      <c r="H336" s="124"/>
      <c r="I336" s="124"/>
      <c r="J336" s="124"/>
      <c r="K336" s="124"/>
      <c r="L336" s="124"/>
      <c r="M336" s="124"/>
      <c r="N336" s="122"/>
      <c r="O336" s="124"/>
    </row>
    <row r="337" spans="1:15" x14ac:dyDescent="0.3">
      <c r="A337" s="28">
        <v>2019</v>
      </c>
      <c r="B337" s="28" t="s">
        <v>243</v>
      </c>
      <c r="C337" s="80">
        <v>201906</v>
      </c>
      <c r="D337" s="29" t="s">
        <v>328</v>
      </c>
      <c r="E337" s="29" t="s">
        <v>174</v>
      </c>
      <c r="F337" s="29">
        <v>75900.693222999995</v>
      </c>
      <c r="H337" s="124"/>
      <c r="I337" s="124"/>
      <c r="J337" s="124"/>
      <c r="K337" s="124"/>
      <c r="L337" s="124"/>
      <c r="M337" s="124"/>
      <c r="N337" s="122"/>
      <c r="O337" s="124"/>
    </row>
    <row r="338" spans="1:15" x14ac:dyDescent="0.3">
      <c r="A338" s="30">
        <v>2019</v>
      </c>
      <c r="B338" s="30" t="s">
        <v>244</v>
      </c>
      <c r="C338" s="81">
        <v>201909</v>
      </c>
      <c r="D338" s="31" t="s">
        <v>328</v>
      </c>
      <c r="E338" s="31" t="s">
        <v>174</v>
      </c>
      <c r="F338" s="31">
        <v>77065.507041000004</v>
      </c>
      <c r="H338" s="124"/>
      <c r="I338" s="124"/>
      <c r="J338" s="124"/>
      <c r="K338" s="124"/>
      <c r="L338" s="124"/>
      <c r="M338" s="124"/>
      <c r="N338" s="122"/>
      <c r="O338" s="124"/>
    </row>
    <row r="339" spans="1:15" x14ac:dyDescent="0.3">
      <c r="A339" s="28">
        <v>2019</v>
      </c>
      <c r="B339" s="28" t="s">
        <v>244</v>
      </c>
      <c r="C339" s="80">
        <v>201912</v>
      </c>
      <c r="D339" s="29" t="s">
        <v>328</v>
      </c>
      <c r="E339" s="29" t="s">
        <v>174</v>
      </c>
      <c r="F339" s="29">
        <v>76552.326491999993</v>
      </c>
      <c r="H339" s="124"/>
      <c r="I339" s="124"/>
      <c r="J339" s="124"/>
      <c r="K339" s="124"/>
      <c r="L339" s="124"/>
      <c r="M339" s="124"/>
      <c r="N339" s="122"/>
      <c r="O339" s="124"/>
    </row>
    <row r="340" spans="1:15" x14ac:dyDescent="0.3">
      <c r="A340" s="30">
        <v>2020</v>
      </c>
      <c r="B340" s="30" t="s">
        <v>245</v>
      </c>
      <c r="C340" s="81">
        <v>202003</v>
      </c>
      <c r="D340" s="31" t="s">
        <v>328</v>
      </c>
      <c r="E340" s="31" t="s">
        <v>174</v>
      </c>
      <c r="F340" s="31">
        <v>74220.379897000006</v>
      </c>
      <c r="H340" s="124"/>
      <c r="I340" s="124"/>
      <c r="J340" s="124"/>
      <c r="K340" s="124"/>
      <c r="L340" s="124"/>
      <c r="M340" s="124"/>
      <c r="N340" s="122"/>
      <c r="O340" s="124"/>
    </row>
    <row r="341" spans="1:15" x14ac:dyDescent="0.3">
      <c r="A341" s="28">
        <v>2020</v>
      </c>
      <c r="B341" s="28" t="s">
        <v>245</v>
      </c>
      <c r="C341" s="80">
        <v>202006</v>
      </c>
      <c r="D341" s="29" t="s">
        <v>328</v>
      </c>
      <c r="E341" s="29" t="s">
        <v>174</v>
      </c>
      <c r="F341" s="29">
        <v>71883.202646999998</v>
      </c>
      <c r="H341" s="124"/>
      <c r="I341" s="124"/>
      <c r="J341" s="124"/>
      <c r="K341" s="124"/>
      <c r="L341" s="124"/>
      <c r="M341" s="124"/>
      <c r="N341" s="122"/>
      <c r="O341" s="124"/>
    </row>
    <row r="342" spans="1:15" x14ac:dyDescent="0.3">
      <c r="A342" s="30">
        <v>2020</v>
      </c>
      <c r="B342" s="30" t="s">
        <v>246</v>
      </c>
      <c r="C342" s="81">
        <v>202009</v>
      </c>
      <c r="D342" s="31" t="s">
        <v>328</v>
      </c>
      <c r="E342" s="31" t="s">
        <v>174</v>
      </c>
      <c r="F342" s="31">
        <v>69836.078968999995</v>
      </c>
      <c r="H342" s="124"/>
      <c r="I342" s="124"/>
      <c r="J342" s="124"/>
      <c r="K342" s="124"/>
      <c r="L342" s="124"/>
      <c r="M342" s="124"/>
      <c r="N342" s="122"/>
      <c r="O342" s="124"/>
    </row>
    <row r="343" spans="1:15" x14ac:dyDescent="0.3">
      <c r="A343" s="28">
        <v>2020</v>
      </c>
      <c r="B343" s="28" t="s">
        <v>246</v>
      </c>
      <c r="C343" s="80">
        <v>202012</v>
      </c>
      <c r="D343" s="29" t="s">
        <v>328</v>
      </c>
      <c r="E343" s="29" t="s">
        <v>174</v>
      </c>
      <c r="F343" s="29">
        <v>67382.044406000001</v>
      </c>
      <c r="H343" s="124"/>
      <c r="I343" s="124"/>
      <c r="J343" s="124"/>
      <c r="K343" s="124"/>
      <c r="L343" s="124"/>
      <c r="M343" s="124"/>
      <c r="N343" s="122"/>
      <c r="O343" s="124"/>
    </row>
    <row r="344" spans="1:15" x14ac:dyDescent="0.3">
      <c r="A344" s="30">
        <v>2021</v>
      </c>
      <c r="B344" s="30" t="s">
        <v>247</v>
      </c>
      <c r="C344" s="81">
        <v>202103</v>
      </c>
      <c r="D344" s="31" t="s">
        <v>328</v>
      </c>
      <c r="E344" s="31" t="s">
        <v>174</v>
      </c>
      <c r="F344" s="31">
        <v>63086.828745999999</v>
      </c>
      <c r="H344" s="124"/>
      <c r="I344" s="124"/>
      <c r="J344" s="124"/>
      <c r="K344" s="124"/>
      <c r="L344" s="124"/>
      <c r="M344" s="124"/>
      <c r="N344" s="122"/>
      <c r="O344" s="124"/>
    </row>
    <row r="345" spans="1:15" x14ac:dyDescent="0.3">
      <c r="A345" s="28">
        <v>2021</v>
      </c>
      <c r="B345" s="28" t="s">
        <v>247</v>
      </c>
      <c r="C345" s="80">
        <v>202106</v>
      </c>
      <c r="D345" s="29" t="s">
        <v>328</v>
      </c>
      <c r="E345" s="29" t="s">
        <v>174</v>
      </c>
      <c r="F345" s="29">
        <v>60937.297211999998</v>
      </c>
      <c r="H345" s="124"/>
      <c r="I345" s="124"/>
      <c r="J345" s="124"/>
      <c r="K345" s="124"/>
      <c r="L345" s="124"/>
      <c r="M345" s="124"/>
      <c r="N345" s="122"/>
      <c r="O345" s="124"/>
    </row>
    <row r="346" spans="1:15" x14ac:dyDescent="0.3">
      <c r="A346" s="30">
        <v>2021</v>
      </c>
      <c r="B346" s="30" t="s">
        <v>248</v>
      </c>
      <c r="C346" s="81">
        <v>202109</v>
      </c>
      <c r="D346" s="31" t="s">
        <v>328</v>
      </c>
      <c r="E346" s="31" t="s">
        <v>174</v>
      </c>
      <c r="F346" s="31">
        <v>58801.086674999999</v>
      </c>
      <c r="H346" s="124"/>
      <c r="I346" s="124"/>
      <c r="J346" s="124"/>
      <c r="K346" s="124"/>
      <c r="L346" s="124"/>
      <c r="M346" s="124"/>
      <c r="N346" s="122"/>
      <c r="O346" s="124"/>
    </row>
    <row r="347" spans="1:15" x14ac:dyDescent="0.3">
      <c r="A347" s="28">
        <v>2021</v>
      </c>
      <c r="B347" s="28" t="s">
        <v>248</v>
      </c>
      <c r="C347" s="80">
        <v>202112</v>
      </c>
      <c r="D347" s="29" t="s">
        <v>328</v>
      </c>
      <c r="E347" s="29" t="s">
        <v>174</v>
      </c>
      <c r="F347" s="29">
        <v>56472.155819</v>
      </c>
      <c r="H347" s="124"/>
      <c r="I347" s="124"/>
      <c r="J347" s="124"/>
      <c r="K347" s="124"/>
      <c r="L347" s="124"/>
      <c r="M347" s="124"/>
      <c r="N347" s="122"/>
      <c r="O347" s="124"/>
    </row>
    <row r="348" spans="1:15" x14ac:dyDescent="0.3">
      <c r="A348" s="30">
        <v>2022</v>
      </c>
      <c r="B348" s="30" t="s">
        <v>249</v>
      </c>
      <c r="C348" s="81">
        <v>202203</v>
      </c>
      <c r="D348" s="31" t="s">
        <v>328</v>
      </c>
      <c r="E348" s="31" t="s">
        <v>174</v>
      </c>
      <c r="F348" s="31">
        <v>52849.172682999997</v>
      </c>
      <c r="H348" s="124"/>
      <c r="I348" s="124"/>
      <c r="J348" s="124"/>
      <c r="K348" s="124"/>
      <c r="L348" s="124"/>
      <c r="M348" s="124"/>
      <c r="N348" s="122"/>
      <c r="O348" s="124"/>
    </row>
    <row r="349" spans="1:15" x14ac:dyDescent="0.3">
      <c r="A349" s="28">
        <v>2022</v>
      </c>
      <c r="B349" s="28" t="s">
        <v>249</v>
      </c>
      <c r="C349" s="80">
        <v>202206</v>
      </c>
      <c r="D349" s="29" t="s">
        <v>328</v>
      </c>
      <c r="E349" s="29" t="s">
        <v>174</v>
      </c>
      <c r="F349" s="29">
        <v>50978.286035999998</v>
      </c>
      <c r="H349" s="124"/>
      <c r="I349" s="124"/>
      <c r="J349" s="124"/>
      <c r="K349" s="124"/>
      <c r="L349" s="124"/>
      <c r="M349" s="124"/>
      <c r="N349" s="122"/>
      <c r="O349" s="124"/>
    </row>
    <row r="350" spans="1:15" x14ac:dyDescent="0.3">
      <c r="A350" s="30">
        <v>2022</v>
      </c>
      <c r="B350" s="30" t="s">
        <v>250</v>
      </c>
      <c r="C350" s="81">
        <v>202209</v>
      </c>
      <c r="D350" s="31" t="s">
        <v>328</v>
      </c>
      <c r="E350" s="31" t="s">
        <v>174</v>
      </c>
      <c r="F350" s="31">
        <v>49079.925252000001</v>
      </c>
      <c r="H350" s="124"/>
      <c r="I350" s="124"/>
      <c r="J350" s="124"/>
      <c r="K350" s="124"/>
      <c r="L350" s="124"/>
      <c r="M350" s="124"/>
      <c r="N350" s="122"/>
      <c r="O350" s="124"/>
    </row>
    <row r="351" spans="1:15" x14ac:dyDescent="0.3">
      <c r="A351" s="28">
        <v>2022</v>
      </c>
      <c r="B351" s="28" t="s">
        <v>250</v>
      </c>
      <c r="C351" s="80">
        <v>202212</v>
      </c>
      <c r="D351" s="29" t="s">
        <v>328</v>
      </c>
      <c r="E351" s="29" t="s">
        <v>174</v>
      </c>
      <c r="F351" s="29">
        <v>46995.142132000001</v>
      </c>
      <c r="H351" s="124"/>
      <c r="I351" s="124"/>
      <c r="J351" s="124"/>
      <c r="K351" s="124"/>
      <c r="L351" s="124"/>
      <c r="M351" s="124"/>
      <c r="N351" s="122"/>
      <c r="O351" s="124"/>
    </row>
    <row r="352" spans="1:15" x14ac:dyDescent="0.3">
      <c r="A352" s="30">
        <v>2023</v>
      </c>
      <c r="B352" s="30" t="s">
        <v>251</v>
      </c>
      <c r="C352" s="81">
        <v>202303</v>
      </c>
      <c r="D352" s="31" t="s">
        <v>328</v>
      </c>
      <c r="E352" s="31" t="s">
        <v>174</v>
      </c>
      <c r="F352" s="31">
        <v>43899.211579000003</v>
      </c>
      <c r="H352" s="124"/>
      <c r="I352" s="124"/>
      <c r="J352" s="124"/>
      <c r="K352" s="124"/>
      <c r="L352" s="124"/>
      <c r="M352" s="124"/>
      <c r="N352" s="122"/>
      <c r="O352" s="124"/>
    </row>
    <row r="353" spans="1:15" x14ac:dyDescent="0.3">
      <c r="A353" s="28">
        <v>2023</v>
      </c>
      <c r="B353" s="28" t="s">
        <v>251</v>
      </c>
      <c r="C353" s="80">
        <v>202306</v>
      </c>
      <c r="D353" s="29" t="s">
        <v>328</v>
      </c>
      <c r="E353" s="29" t="s">
        <v>174</v>
      </c>
      <c r="F353" s="29">
        <v>42186.168252000003</v>
      </c>
      <c r="H353" s="124"/>
      <c r="I353" s="124"/>
      <c r="J353" s="124"/>
      <c r="K353" s="124"/>
      <c r="L353" s="124"/>
      <c r="M353" s="124"/>
      <c r="N353" s="122"/>
      <c r="O353" s="124"/>
    </row>
    <row r="354" spans="1:15" x14ac:dyDescent="0.3">
      <c r="A354" s="30">
        <v>2023</v>
      </c>
      <c r="B354" s="30" t="s">
        <v>252</v>
      </c>
      <c r="C354" s="81">
        <v>202309</v>
      </c>
      <c r="D354" s="31" t="s">
        <v>328</v>
      </c>
      <c r="E354" s="31" t="s">
        <v>174</v>
      </c>
      <c r="F354" s="31">
        <v>41516.923000000003</v>
      </c>
      <c r="H354" s="124"/>
      <c r="I354" s="124"/>
      <c r="J354" s="124"/>
      <c r="K354" s="124"/>
      <c r="L354" s="124"/>
      <c r="M354" s="124"/>
      <c r="N354" s="122"/>
      <c r="O354" s="124"/>
    </row>
    <row r="355" spans="1:15" x14ac:dyDescent="0.3">
      <c r="A355" s="28">
        <v>2023</v>
      </c>
      <c r="B355" s="28" t="s">
        <v>252</v>
      </c>
      <c r="C355" s="80">
        <v>202312</v>
      </c>
      <c r="D355" s="29" t="s">
        <v>328</v>
      </c>
      <c r="E355" s="29" t="s">
        <v>174</v>
      </c>
      <c r="F355" s="29">
        <v>40275.941271999996</v>
      </c>
      <c r="H355" s="124"/>
      <c r="I355" s="124"/>
      <c r="J355" s="124"/>
      <c r="K355" s="124"/>
      <c r="L355" s="124"/>
      <c r="M355" s="124"/>
      <c r="N355" s="122"/>
      <c r="O355" s="124"/>
    </row>
    <row r="356" spans="1:15" x14ac:dyDescent="0.3">
      <c r="A356" s="30">
        <v>2024</v>
      </c>
      <c r="B356" s="30" t="s">
        <v>253</v>
      </c>
      <c r="C356" s="81">
        <v>202403</v>
      </c>
      <c r="D356" s="31" t="s">
        <v>328</v>
      </c>
      <c r="E356" s="31" t="s">
        <v>174</v>
      </c>
      <c r="F356" s="31">
        <v>39773.319834000002</v>
      </c>
      <c r="H356" s="124"/>
      <c r="I356" s="124"/>
      <c r="J356" s="124"/>
      <c r="K356" s="124"/>
      <c r="L356" s="124"/>
      <c r="M356" s="124"/>
      <c r="N356" s="122"/>
      <c r="O356" s="124"/>
    </row>
    <row r="357" spans="1:15" x14ac:dyDescent="0.3">
      <c r="A357" s="28">
        <v>2024</v>
      </c>
      <c r="B357" s="28" t="s">
        <v>253</v>
      </c>
      <c r="C357" s="80">
        <v>202406</v>
      </c>
      <c r="D357" s="29" t="s">
        <v>328</v>
      </c>
      <c r="E357" s="29" t="s">
        <v>174</v>
      </c>
      <c r="F357" s="29">
        <v>38436.723416000001</v>
      </c>
      <c r="H357" s="124"/>
      <c r="I357" s="124"/>
      <c r="J357" s="124"/>
      <c r="K357" s="124"/>
      <c r="L357" s="124"/>
      <c r="M357" s="124"/>
      <c r="N357" s="122"/>
      <c r="O357" s="124"/>
    </row>
    <row r="358" spans="1:15" x14ac:dyDescent="0.3">
      <c r="A358" s="30">
        <v>2024</v>
      </c>
      <c r="B358" s="30" t="s">
        <v>254</v>
      </c>
      <c r="C358" s="81">
        <v>202409</v>
      </c>
      <c r="D358" s="31" t="s">
        <v>328</v>
      </c>
      <c r="E358" s="31" t="s">
        <v>174</v>
      </c>
      <c r="F358" s="31">
        <v>38509.308021999997</v>
      </c>
      <c r="H358" s="124"/>
      <c r="I358" s="124"/>
      <c r="J358" s="124"/>
      <c r="K358" s="124"/>
      <c r="L358" s="124"/>
      <c r="M358" s="124"/>
      <c r="N358" s="122"/>
      <c r="O358" s="124"/>
    </row>
    <row r="359" spans="1:15" x14ac:dyDescent="0.3">
      <c r="A359" s="28">
        <v>2024</v>
      </c>
      <c r="B359" s="28" t="s">
        <v>254</v>
      </c>
      <c r="C359" s="80">
        <v>202412</v>
      </c>
      <c r="D359" s="29" t="s">
        <v>328</v>
      </c>
      <c r="E359" s="29" t="s">
        <v>174</v>
      </c>
      <c r="F359" s="29">
        <v>38392.995989000003</v>
      </c>
      <c r="H359" s="124"/>
      <c r="I359" s="124"/>
      <c r="J359" s="124"/>
      <c r="K359" s="124"/>
      <c r="L359" s="124"/>
      <c r="M359" s="124"/>
      <c r="N359" s="122"/>
      <c r="O359" s="124"/>
    </row>
    <row r="360" spans="1:15" x14ac:dyDescent="0.3">
      <c r="A360" s="30">
        <v>2025</v>
      </c>
      <c r="B360" s="30" t="s">
        <v>326</v>
      </c>
      <c r="C360" s="81">
        <v>202503</v>
      </c>
      <c r="D360" s="31" t="s">
        <v>328</v>
      </c>
      <c r="E360" s="31" t="s">
        <v>174</v>
      </c>
      <c r="F360" s="31">
        <v>37334.733463999997</v>
      </c>
      <c r="H360" s="124"/>
      <c r="I360" s="124"/>
      <c r="J360" s="124"/>
      <c r="K360" s="124"/>
      <c r="L360" s="124"/>
      <c r="M360" s="124"/>
      <c r="N360" s="122"/>
      <c r="O360" s="124"/>
    </row>
    <row r="361" spans="1:15" x14ac:dyDescent="0.3">
      <c r="A361" s="28">
        <v>2025</v>
      </c>
      <c r="B361" s="28" t="s">
        <v>326</v>
      </c>
      <c r="C361" s="80">
        <v>202506</v>
      </c>
      <c r="D361" s="29" t="s">
        <v>328</v>
      </c>
      <c r="E361" s="29" t="s">
        <v>174</v>
      </c>
      <c r="F361" s="29">
        <v>37762.188789</v>
      </c>
      <c r="H361" s="124"/>
      <c r="I361" s="124"/>
      <c r="J361" s="124"/>
      <c r="K361" s="124"/>
      <c r="L361" s="124"/>
      <c r="M361" s="124"/>
      <c r="N361" s="122"/>
      <c r="O361" s="124"/>
    </row>
    <row r="362" spans="1:15" x14ac:dyDescent="0.3">
      <c r="A362" s="30">
        <v>2025</v>
      </c>
      <c r="B362" s="30" t="s">
        <v>327</v>
      </c>
      <c r="C362" s="81">
        <v>202509</v>
      </c>
      <c r="D362" s="31" t="s">
        <v>328</v>
      </c>
      <c r="E362" s="31" t="s">
        <v>174</v>
      </c>
      <c r="F362" s="31">
        <v>38583.785613</v>
      </c>
      <c r="H362" s="124"/>
      <c r="I362" s="124"/>
      <c r="J362" s="124"/>
      <c r="K362" s="124"/>
      <c r="L362" s="124"/>
      <c r="M362" s="124"/>
      <c r="N362" s="122"/>
      <c r="O362" s="124"/>
    </row>
    <row r="363" spans="1:15" x14ac:dyDescent="0.3">
      <c r="A363" s="28">
        <v>2025</v>
      </c>
      <c r="B363" s="28" t="s">
        <v>327</v>
      </c>
      <c r="C363" s="80">
        <v>202512</v>
      </c>
      <c r="D363" s="29" t="s">
        <v>328</v>
      </c>
      <c r="E363" s="29" t="s">
        <v>174</v>
      </c>
      <c r="F363" s="29">
        <v>38649.485740999997</v>
      </c>
      <c r="H363" s="124"/>
      <c r="I363" s="124"/>
      <c r="J363" s="124"/>
      <c r="K363" s="124"/>
      <c r="L363" s="124"/>
      <c r="M363" s="124"/>
      <c r="N363" s="122"/>
      <c r="O363" s="124"/>
    </row>
    <row r="364" spans="1:15" x14ac:dyDescent="0.3">
      <c r="A364" s="30">
        <v>2011</v>
      </c>
      <c r="B364" s="30" t="s">
        <v>227</v>
      </c>
      <c r="C364" s="81">
        <v>201103</v>
      </c>
      <c r="D364" s="31" t="s">
        <v>28</v>
      </c>
      <c r="E364" s="31" t="s">
        <v>173</v>
      </c>
      <c r="F364" s="31">
        <v>176915721.87616301</v>
      </c>
      <c r="H364" s="124"/>
      <c r="I364" s="124"/>
      <c r="J364" s="124"/>
      <c r="K364" s="124"/>
      <c r="L364" s="124"/>
      <c r="M364" s="124"/>
      <c r="N364" s="122"/>
      <c r="O364" s="124"/>
    </row>
    <row r="365" spans="1:15" x14ac:dyDescent="0.3">
      <c r="A365" s="28">
        <v>2011</v>
      </c>
      <c r="B365" s="28" t="s">
        <v>227</v>
      </c>
      <c r="C365" s="80">
        <v>201106</v>
      </c>
      <c r="D365" s="29" t="s">
        <v>28</v>
      </c>
      <c r="E365" s="29" t="s">
        <v>173</v>
      </c>
      <c r="F365" s="29">
        <v>186610590.03173399</v>
      </c>
      <c r="H365" s="124"/>
      <c r="I365" s="124"/>
      <c r="J365" s="124"/>
      <c r="K365" s="124"/>
      <c r="L365" s="124"/>
      <c r="M365" s="124"/>
      <c r="N365" s="122"/>
      <c r="O365" s="124"/>
    </row>
    <row r="366" spans="1:15" x14ac:dyDescent="0.3">
      <c r="A366" s="30">
        <v>2011</v>
      </c>
      <c r="B366" s="30" t="s">
        <v>228</v>
      </c>
      <c r="C366" s="81">
        <v>201109</v>
      </c>
      <c r="D366" s="31" t="s">
        <v>28</v>
      </c>
      <c r="E366" s="31" t="s">
        <v>173</v>
      </c>
      <c r="F366" s="31">
        <v>187969666.58911699</v>
      </c>
      <c r="H366" s="124"/>
      <c r="I366" s="124"/>
      <c r="J366" s="124"/>
      <c r="K366" s="124"/>
      <c r="L366" s="124"/>
      <c r="M366" s="124"/>
      <c r="N366" s="122"/>
      <c r="O366" s="124"/>
    </row>
    <row r="367" spans="1:15" x14ac:dyDescent="0.3">
      <c r="A367" s="28">
        <v>2011</v>
      </c>
      <c r="B367" s="28" t="s">
        <v>228</v>
      </c>
      <c r="C367" s="80">
        <v>201112</v>
      </c>
      <c r="D367" s="29" t="s">
        <v>28</v>
      </c>
      <c r="E367" s="29" t="s">
        <v>173</v>
      </c>
      <c r="F367" s="29">
        <v>147042281.800338</v>
      </c>
      <c r="H367" s="124"/>
      <c r="I367" s="124"/>
      <c r="J367" s="124"/>
      <c r="K367" s="124"/>
      <c r="L367" s="124"/>
      <c r="M367" s="124"/>
      <c r="N367" s="122"/>
      <c r="O367" s="124"/>
    </row>
    <row r="368" spans="1:15" x14ac:dyDescent="0.3">
      <c r="A368" s="30">
        <v>2012</v>
      </c>
      <c r="B368" s="30" t="s">
        <v>229</v>
      </c>
      <c r="C368" s="81">
        <v>201203</v>
      </c>
      <c r="D368" s="31" t="s">
        <v>28</v>
      </c>
      <c r="E368" s="31" t="s">
        <v>173</v>
      </c>
      <c r="F368" s="31">
        <v>172428357.385934</v>
      </c>
      <c r="H368" s="124"/>
      <c r="I368" s="124"/>
      <c r="J368" s="124"/>
      <c r="K368" s="124"/>
      <c r="L368" s="124"/>
      <c r="M368" s="124"/>
      <c r="N368" s="122"/>
      <c r="O368" s="124"/>
    </row>
    <row r="369" spans="1:15" x14ac:dyDescent="0.3">
      <c r="A369" s="28">
        <v>2012</v>
      </c>
      <c r="B369" s="28" t="s">
        <v>229</v>
      </c>
      <c r="C369" s="80">
        <v>201206</v>
      </c>
      <c r="D369" s="29" t="s">
        <v>28</v>
      </c>
      <c r="E369" s="29" t="s">
        <v>173</v>
      </c>
      <c r="F369" s="29">
        <v>178586543.54898801</v>
      </c>
      <c r="H369" s="124"/>
      <c r="I369" s="124"/>
      <c r="J369" s="124"/>
      <c r="K369" s="124"/>
      <c r="L369" s="124"/>
      <c r="M369" s="124"/>
      <c r="N369" s="122"/>
      <c r="O369" s="124"/>
    </row>
    <row r="370" spans="1:15" x14ac:dyDescent="0.3">
      <c r="A370" s="30">
        <v>2012</v>
      </c>
      <c r="B370" s="30" t="s">
        <v>230</v>
      </c>
      <c r="C370" s="81">
        <v>201209</v>
      </c>
      <c r="D370" s="31" t="s">
        <v>28</v>
      </c>
      <c r="E370" s="31" t="s">
        <v>173</v>
      </c>
      <c r="F370" s="31">
        <v>180179586.63535601</v>
      </c>
      <c r="H370" s="124"/>
      <c r="I370" s="124"/>
      <c r="J370" s="124"/>
      <c r="K370" s="124"/>
      <c r="L370" s="124"/>
      <c r="M370" s="124"/>
      <c r="N370" s="122"/>
      <c r="O370" s="124"/>
    </row>
    <row r="371" spans="1:15" x14ac:dyDescent="0.3">
      <c r="A371" s="28">
        <v>2012</v>
      </c>
      <c r="B371" s="28" t="s">
        <v>230</v>
      </c>
      <c r="C371" s="80">
        <v>201212</v>
      </c>
      <c r="D371" s="29" t="s">
        <v>28</v>
      </c>
      <c r="E371" s="29" t="s">
        <v>173</v>
      </c>
      <c r="F371" s="29">
        <v>141327736.91655701</v>
      </c>
      <c r="H371" s="124"/>
      <c r="I371" s="124"/>
      <c r="J371" s="124"/>
      <c r="K371" s="124"/>
      <c r="L371" s="124"/>
      <c r="M371" s="124"/>
      <c r="N371" s="122"/>
      <c r="O371" s="124"/>
    </row>
    <row r="372" spans="1:15" x14ac:dyDescent="0.3">
      <c r="A372" s="30">
        <v>2013</v>
      </c>
      <c r="B372" s="30" t="s">
        <v>231</v>
      </c>
      <c r="C372" s="81">
        <v>201303</v>
      </c>
      <c r="D372" s="31" t="s">
        <v>28</v>
      </c>
      <c r="E372" s="31" t="s">
        <v>173</v>
      </c>
      <c r="F372" s="31">
        <v>161146241.04771301</v>
      </c>
      <c r="H372" s="124"/>
      <c r="I372" s="124"/>
      <c r="J372" s="124"/>
      <c r="K372" s="124"/>
      <c r="L372" s="124"/>
      <c r="M372" s="124"/>
      <c r="N372" s="122"/>
      <c r="O372" s="124"/>
    </row>
    <row r="373" spans="1:15" x14ac:dyDescent="0.3">
      <c r="A373" s="28">
        <v>2013</v>
      </c>
      <c r="B373" s="28" t="s">
        <v>231</v>
      </c>
      <c r="C373" s="80">
        <v>201306</v>
      </c>
      <c r="D373" s="29" t="s">
        <v>28</v>
      </c>
      <c r="E373" s="29" t="s">
        <v>173</v>
      </c>
      <c r="F373" s="29">
        <v>171163111.77463001</v>
      </c>
      <c r="H373" s="124"/>
      <c r="I373" s="124"/>
      <c r="J373" s="124"/>
      <c r="K373" s="124"/>
      <c r="L373" s="124"/>
      <c r="M373" s="124"/>
      <c r="N373" s="122"/>
      <c r="O373" s="124"/>
    </row>
    <row r="374" spans="1:15" x14ac:dyDescent="0.3">
      <c r="A374" s="30">
        <v>2013</v>
      </c>
      <c r="B374" s="30" t="s">
        <v>232</v>
      </c>
      <c r="C374" s="81">
        <v>201309</v>
      </c>
      <c r="D374" s="31" t="s">
        <v>28</v>
      </c>
      <c r="E374" s="31" t="s">
        <v>173</v>
      </c>
      <c r="F374" s="31">
        <v>178443438.51491901</v>
      </c>
      <c r="H374" s="124"/>
      <c r="I374" s="124"/>
      <c r="J374" s="124"/>
      <c r="K374" s="124"/>
      <c r="L374" s="124"/>
      <c r="M374" s="124"/>
      <c r="N374" s="122"/>
      <c r="O374" s="124"/>
    </row>
    <row r="375" spans="1:15" x14ac:dyDescent="0.3">
      <c r="A375" s="28">
        <v>2013</v>
      </c>
      <c r="B375" s="28" t="s">
        <v>232</v>
      </c>
      <c r="C375" s="80">
        <v>201312</v>
      </c>
      <c r="D375" s="29" t="s">
        <v>28</v>
      </c>
      <c r="E375" s="29" t="s">
        <v>173</v>
      </c>
      <c r="F375" s="29">
        <v>138709642.53756499</v>
      </c>
      <c r="H375" s="124"/>
      <c r="I375" s="124"/>
      <c r="J375" s="124"/>
      <c r="K375" s="124"/>
      <c r="L375" s="124"/>
      <c r="M375" s="124"/>
      <c r="N375" s="122"/>
      <c r="O375" s="124"/>
    </row>
    <row r="376" spans="1:15" x14ac:dyDescent="0.3">
      <c r="A376" s="30">
        <v>2014</v>
      </c>
      <c r="B376" s="30" t="s">
        <v>233</v>
      </c>
      <c r="C376" s="81">
        <v>201403</v>
      </c>
      <c r="D376" s="31" t="s">
        <v>28</v>
      </c>
      <c r="E376" s="31" t="s">
        <v>173</v>
      </c>
      <c r="F376" s="31">
        <v>167634787.35522801</v>
      </c>
      <c r="H376" s="124"/>
      <c r="I376" s="124"/>
      <c r="J376" s="124"/>
      <c r="K376" s="124"/>
      <c r="L376" s="124"/>
      <c r="M376" s="124"/>
      <c r="N376" s="122"/>
      <c r="O376" s="124"/>
    </row>
    <row r="377" spans="1:15" x14ac:dyDescent="0.3">
      <c r="A377" s="28">
        <v>2014</v>
      </c>
      <c r="B377" s="28" t="s">
        <v>233</v>
      </c>
      <c r="C377" s="80">
        <v>201406</v>
      </c>
      <c r="D377" s="29" t="s">
        <v>28</v>
      </c>
      <c r="E377" s="29" t="s">
        <v>173</v>
      </c>
      <c r="F377" s="29">
        <v>182943674.00272301</v>
      </c>
      <c r="H377" s="124"/>
      <c r="I377" s="124"/>
      <c r="J377" s="124"/>
      <c r="K377" s="124"/>
      <c r="L377" s="124"/>
      <c r="M377" s="124"/>
      <c r="N377" s="122"/>
      <c r="O377" s="124"/>
    </row>
    <row r="378" spans="1:15" x14ac:dyDescent="0.3">
      <c r="A378" s="30">
        <v>2014</v>
      </c>
      <c r="B378" s="30" t="s">
        <v>234</v>
      </c>
      <c r="C378" s="81">
        <v>201409</v>
      </c>
      <c r="D378" s="31" t="s">
        <v>28</v>
      </c>
      <c r="E378" s="31" t="s">
        <v>173</v>
      </c>
      <c r="F378" s="31">
        <v>187022171.268749</v>
      </c>
      <c r="H378" s="124"/>
      <c r="I378" s="124"/>
      <c r="J378" s="124"/>
      <c r="K378" s="124"/>
      <c r="L378" s="124"/>
      <c r="M378" s="124"/>
      <c r="N378" s="122"/>
      <c r="O378" s="124"/>
    </row>
    <row r="379" spans="1:15" x14ac:dyDescent="0.3">
      <c r="A379" s="28">
        <v>2014</v>
      </c>
      <c r="B379" s="28" t="s">
        <v>234</v>
      </c>
      <c r="C379" s="80">
        <v>201412</v>
      </c>
      <c r="D379" s="29" t="s">
        <v>28</v>
      </c>
      <c r="E379" s="29" t="s">
        <v>173</v>
      </c>
      <c r="F379" s="29">
        <v>145509425.313593</v>
      </c>
      <c r="H379" s="124"/>
      <c r="I379" s="124"/>
      <c r="J379" s="124"/>
      <c r="K379" s="124"/>
      <c r="L379" s="124"/>
      <c r="M379" s="124"/>
      <c r="N379" s="122"/>
      <c r="O379" s="124"/>
    </row>
    <row r="380" spans="1:15" x14ac:dyDescent="0.3">
      <c r="A380" s="30">
        <v>2015</v>
      </c>
      <c r="B380" s="30" t="s">
        <v>235</v>
      </c>
      <c r="C380" s="81">
        <v>201503</v>
      </c>
      <c r="D380" s="31" t="s">
        <v>28</v>
      </c>
      <c r="E380" s="31" t="s">
        <v>173</v>
      </c>
      <c r="F380" s="31">
        <v>177620883.37201801</v>
      </c>
      <c r="H380" s="124"/>
      <c r="I380" s="124"/>
      <c r="J380" s="124"/>
      <c r="K380" s="124"/>
      <c r="L380" s="124"/>
      <c r="M380" s="124"/>
      <c r="N380" s="122"/>
      <c r="O380" s="124"/>
    </row>
    <row r="381" spans="1:15" x14ac:dyDescent="0.3">
      <c r="A381" s="28">
        <v>2015</v>
      </c>
      <c r="B381" s="28" t="s">
        <v>235</v>
      </c>
      <c r="C381" s="80">
        <v>201506</v>
      </c>
      <c r="D381" s="29" t="s">
        <v>28</v>
      </c>
      <c r="E381" s="29" t="s">
        <v>173</v>
      </c>
      <c r="F381" s="29">
        <v>193656126.16783699</v>
      </c>
      <c r="H381" s="124"/>
      <c r="I381" s="124"/>
      <c r="J381" s="124"/>
      <c r="K381" s="124"/>
      <c r="L381" s="124"/>
      <c r="M381" s="124"/>
      <c r="N381" s="122"/>
      <c r="O381" s="124"/>
    </row>
    <row r="382" spans="1:15" x14ac:dyDescent="0.3">
      <c r="A382" s="30">
        <v>2015</v>
      </c>
      <c r="B382" s="30" t="s">
        <v>236</v>
      </c>
      <c r="C382" s="81">
        <v>201509</v>
      </c>
      <c r="D382" s="31" t="s">
        <v>28</v>
      </c>
      <c r="E382" s="31" t="s">
        <v>173</v>
      </c>
      <c r="F382" s="31">
        <v>212439944.22029701</v>
      </c>
      <c r="H382" s="124"/>
      <c r="I382" s="124"/>
      <c r="J382" s="124"/>
      <c r="K382" s="124"/>
      <c r="L382" s="124"/>
      <c r="M382" s="124"/>
      <c r="N382" s="122"/>
      <c r="O382" s="124"/>
    </row>
    <row r="383" spans="1:15" x14ac:dyDescent="0.3">
      <c r="A383" s="28">
        <v>2015</v>
      </c>
      <c r="B383" s="28" t="s">
        <v>236</v>
      </c>
      <c r="C383" s="80">
        <v>201512</v>
      </c>
      <c r="D383" s="29" t="s">
        <v>28</v>
      </c>
      <c r="E383" s="29" t="s">
        <v>173</v>
      </c>
      <c r="F383" s="29">
        <v>172880911.84007099</v>
      </c>
      <c r="H383" s="124"/>
      <c r="I383" s="124"/>
      <c r="J383" s="124"/>
      <c r="K383" s="124"/>
      <c r="L383" s="124"/>
      <c r="M383" s="124"/>
      <c r="N383" s="122"/>
      <c r="O383" s="124"/>
    </row>
    <row r="384" spans="1:15" x14ac:dyDescent="0.3">
      <c r="A384" s="30">
        <v>2016</v>
      </c>
      <c r="B384" s="30" t="s">
        <v>237</v>
      </c>
      <c r="C384" s="81">
        <v>201603</v>
      </c>
      <c r="D384" s="31" t="s">
        <v>28</v>
      </c>
      <c r="E384" s="31" t="s">
        <v>173</v>
      </c>
      <c r="F384" s="31">
        <v>215417509.59839001</v>
      </c>
      <c r="H384" s="124"/>
      <c r="I384" s="124"/>
      <c r="J384" s="124"/>
      <c r="K384" s="124"/>
      <c r="L384" s="124"/>
      <c r="M384" s="124"/>
      <c r="N384" s="122"/>
      <c r="O384" s="124"/>
    </row>
    <row r="385" spans="1:15" x14ac:dyDescent="0.3">
      <c r="A385" s="28">
        <v>2016</v>
      </c>
      <c r="B385" s="28" t="s">
        <v>237</v>
      </c>
      <c r="C385" s="80">
        <v>201606</v>
      </c>
      <c r="D385" s="29" t="s">
        <v>28</v>
      </c>
      <c r="E385" s="29" t="s">
        <v>173</v>
      </c>
      <c r="F385" s="29">
        <v>247945845.666008</v>
      </c>
      <c r="H385" s="124"/>
      <c r="I385" s="124"/>
      <c r="J385" s="124"/>
      <c r="K385" s="124"/>
      <c r="L385" s="124"/>
      <c r="M385" s="124"/>
      <c r="N385" s="122"/>
      <c r="O385" s="124"/>
    </row>
    <row r="386" spans="1:15" x14ac:dyDescent="0.3">
      <c r="A386" s="30">
        <v>2016</v>
      </c>
      <c r="B386" s="30" t="s">
        <v>238</v>
      </c>
      <c r="C386" s="81">
        <v>201609</v>
      </c>
      <c r="D386" s="31" t="s">
        <v>28</v>
      </c>
      <c r="E386" s="31" t="s">
        <v>173</v>
      </c>
      <c r="F386" s="31">
        <v>274677690.03542</v>
      </c>
      <c r="H386" s="124"/>
      <c r="I386" s="124"/>
      <c r="J386" s="124"/>
      <c r="K386" s="124"/>
      <c r="L386" s="124"/>
      <c r="M386" s="124"/>
      <c r="N386" s="122"/>
      <c r="O386" s="124"/>
    </row>
    <row r="387" spans="1:15" x14ac:dyDescent="0.3">
      <c r="A387" s="28">
        <v>2016</v>
      </c>
      <c r="B387" s="28" t="s">
        <v>238</v>
      </c>
      <c r="C387" s="80">
        <v>201612</v>
      </c>
      <c r="D387" s="29" t="s">
        <v>28</v>
      </c>
      <c r="E387" s="29" t="s">
        <v>173</v>
      </c>
      <c r="F387" s="29">
        <v>214863164.94530299</v>
      </c>
      <c r="H387" s="124"/>
      <c r="I387" s="124"/>
      <c r="J387" s="124"/>
      <c r="K387" s="124"/>
      <c r="L387" s="124"/>
      <c r="M387" s="124"/>
      <c r="N387" s="122"/>
      <c r="O387" s="124"/>
    </row>
    <row r="388" spans="1:15" x14ac:dyDescent="0.3">
      <c r="A388" s="30">
        <v>2017</v>
      </c>
      <c r="B388" s="30" t="s">
        <v>239</v>
      </c>
      <c r="C388" s="81">
        <v>201703</v>
      </c>
      <c r="D388" s="31" t="s">
        <v>28</v>
      </c>
      <c r="E388" s="31" t="s">
        <v>173</v>
      </c>
      <c r="F388" s="31">
        <v>261366501.960381</v>
      </c>
      <c r="H388" s="124"/>
      <c r="I388" s="124"/>
      <c r="J388" s="124"/>
      <c r="K388" s="124"/>
      <c r="L388" s="124"/>
      <c r="M388" s="124"/>
      <c r="N388" s="122"/>
      <c r="O388" s="124"/>
    </row>
    <row r="389" spans="1:15" x14ac:dyDescent="0.3">
      <c r="A389" s="28">
        <v>2017</v>
      </c>
      <c r="B389" s="28" t="s">
        <v>239</v>
      </c>
      <c r="C389" s="80">
        <v>201706</v>
      </c>
      <c r="D389" s="29" t="s">
        <v>28</v>
      </c>
      <c r="E389" s="29" t="s">
        <v>173</v>
      </c>
      <c r="F389" s="29">
        <v>282114284.79965699</v>
      </c>
      <c r="H389" s="124"/>
      <c r="I389" s="124"/>
      <c r="J389" s="124"/>
      <c r="K389" s="124"/>
      <c r="L389" s="124"/>
      <c r="M389" s="124"/>
      <c r="N389" s="122"/>
      <c r="O389" s="124"/>
    </row>
    <row r="390" spans="1:15" x14ac:dyDescent="0.3">
      <c r="A390" s="30">
        <v>2017</v>
      </c>
      <c r="B390" s="30" t="s">
        <v>240</v>
      </c>
      <c r="C390" s="81">
        <v>201709</v>
      </c>
      <c r="D390" s="31" t="s">
        <v>28</v>
      </c>
      <c r="E390" s="31" t="s">
        <v>173</v>
      </c>
      <c r="F390" s="31">
        <v>291800680.59008598</v>
      </c>
      <c r="H390" s="124"/>
      <c r="I390" s="124"/>
      <c r="J390" s="124"/>
      <c r="K390" s="124"/>
      <c r="L390" s="124"/>
      <c r="M390" s="124"/>
      <c r="N390" s="122"/>
      <c r="O390" s="124"/>
    </row>
    <row r="391" spans="1:15" x14ac:dyDescent="0.3">
      <c r="A391" s="28">
        <v>2017</v>
      </c>
      <c r="B391" s="28" t="s">
        <v>240</v>
      </c>
      <c r="C391" s="80">
        <v>201712</v>
      </c>
      <c r="D391" s="29" t="s">
        <v>28</v>
      </c>
      <c r="E391" s="29" t="s">
        <v>173</v>
      </c>
      <c r="F391" s="29">
        <v>219500268.492607</v>
      </c>
      <c r="H391" s="124"/>
      <c r="I391" s="124"/>
      <c r="J391" s="124"/>
      <c r="K391" s="124"/>
      <c r="L391" s="124"/>
      <c r="M391" s="124"/>
      <c r="N391" s="122"/>
      <c r="O391" s="124"/>
    </row>
    <row r="392" spans="1:15" x14ac:dyDescent="0.3">
      <c r="A392" s="30">
        <v>2018</v>
      </c>
      <c r="B392" s="30" t="s">
        <v>241</v>
      </c>
      <c r="C392" s="81">
        <v>201803</v>
      </c>
      <c r="D392" s="31" t="s">
        <v>28</v>
      </c>
      <c r="E392" s="31" t="s">
        <v>173</v>
      </c>
      <c r="F392" s="31">
        <v>260964644.50257999</v>
      </c>
      <c r="H392" s="124"/>
      <c r="I392" s="124"/>
      <c r="J392" s="124"/>
      <c r="K392" s="124"/>
      <c r="L392" s="124"/>
      <c r="M392" s="124"/>
      <c r="N392" s="122"/>
      <c r="O392" s="124"/>
    </row>
    <row r="393" spans="1:15" x14ac:dyDescent="0.3">
      <c r="A393" s="28">
        <v>2018</v>
      </c>
      <c r="B393" s="28" t="s">
        <v>241</v>
      </c>
      <c r="C393" s="80">
        <v>201806</v>
      </c>
      <c r="D393" s="29" t="s">
        <v>28</v>
      </c>
      <c r="E393" s="29" t="s">
        <v>173</v>
      </c>
      <c r="F393" s="29">
        <v>279212477.25552702</v>
      </c>
      <c r="H393" s="124"/>
      <c r="I393" s="124"/>
      <c r="J393" s="124"/>
      <c r="K393" s="124"/>
      <c r="L393" s="124"/>
      <c r="M393" s="124"/>
      <c r="N393" s="122"/>
      <c r="O393" s="124"/>
    </row>
    <row r="394" spans="1:15" x14ac:dyDescent="0.3">
      <c r="A394" s="30">
        <v>2018</v>
      </c>
      <c r="B394" s="30" t="s">
        <v>242</v>
      </c>
      <c r="C394" s="81">
        <v>201809</v>
      </c>
      <c r="D394" s="31" t="s">
        <v>28</v>
      </c>
      <c r="E394" s="31" t="s">
        <v>173</v>
      </c>
      <c r="F394" s="31">
        <v>286592244.21555603</v>
      </c>
      <c r="H394" s="124"/>
      <c r="I394" s="124"/>
      <c r="J394" s="124"/>
      <c r="K394" s="124"/>
      <c r="L394" s="124"/>
      <c r="M394" s="124"/>
      <c r="N394" s="122"/>
      <c r="O394" s="124"/>
    </row>
    <row r="395" spans="1:15" x14ac:dyDescent="0.3">
      <c r="A395" s="28">
        <v>2018</v>
      </c>
      <c r="B395" s="28" t="s">
        <v>242</v>
      </c>
      <c r="C395" s="80">
        <v>201812</v>
      </c>
      <c r="D395" s="29" t="s">
        <v>28</v>
      </c>
      <c r="E395" s="29" t="s">
        <v>173</v>
      </c>
      <c r="F395" s="29">
        <v>220733923.342691</v>
      </c>
      <c r="H395" s="124"/>
      <c r="I395" s="124"/>
      <c r="J395" s="124"/>
      <c r="K395" s="124"/>
      <c r="L395" s="124"/>
      <c r="M395" s="124"/>
      <c r="N395" s="122"/>
      <c r="O395" s="124"/>
    </row>
    <row r="396" spans="1:15" x14ac:dyDescent="0.3">
      <c r="A396" s="30">
        <v>2019</v>
      </c>
      <c r="B396" s="30" t="s">
        <v>243</v>
      </c>
      <c r="C396" s="81">
        <v>201903</v>
      </c>
      <c r="D396" s="31" t="s">
        <v>28</v>
      </c>
      <c r="E396" s="31" t="s">
        <v>173</v>
      </c>
      <c r="F396" s="31">
        <v>263908699.540501</v>
      </c>
      <c r="H396" s="124"/>
      <c r="I396" s="124"/>
      <c r="J396" s="124"/>
      <c r="K396" s="124"/>
      <c r="L396" s="124"/>
      <c r="M396" s="124"/>
      <c r="N396" s="122"/>
      <c r="O396" s="124"/>
    </row>
    <row r="397" spans="1:15" x14ac:dyDescent="0.3">
      <c r="A397" s="28">
        <v>2019</v>
      </c>
      <c r="B397" s="28" t="s">
        <v>243</v>
      </c>
      <c r="C397" s="80">
        <v>201906</v>
      </c>
      <c r="D397" s="29" t="s">
        <v>28</v>
      </c>
      <c r="E397" s="29" t="s">
        <v>173</v>
      </c>
      <c r="F397" s="29">
        <v>293339834.60311103</v>
      </c>
      <c r="H397" s="124"/>
      <c r="I397" s="124"/>
      <c r="J397" s="124"/>
      <c r="K397" s="124"/>
      <c r="L397" s="124"/>
      <c r="M397" s="124"/>
      <c r="N397" s="122"/>
      <c r="O397" s="124"/>
    </row>
    <row r="398" spans="1:15" x14ac:dyDescent="0.3">
      <c r="A398" s="30">
        <v>2019</v>
      </c>
      <c r="B398" s="30" t="s">
        <v>244</v>
      </c>
      <c r="C398" s="81">
        <v>201909</v>
      </c>
      <c r="D398" s="31" t="s">
        <v>28</v>
      </c>
      <c r="E398" s="31" t="s">
        <v>173</v>
      </c>
      <c r="F398" s="31">
        <v>304534194.39328402</v>
      </c>
      <c r="H398" s="124"/>
      <c r="I398" s="124"/>
      <c r="J398" s="124"/>
      <c r="K398" s="124"/>
      <c r="L398" s="124"/>
      <c r="M398" s="124"/>
      <c r="N398" s="122"/>
      <c r="O398" s="124"/>
    </row>
    <row r="399" spans="1:15" x14ac:dyDescent="0.3">
      <c r="A399" s="28">
        <v>2019</v>
      </c>
      <c r="B399" s="28" t="s">
        <v>244</v>
      </c>
      <c r="C399" s="80">
        <v>201912</v>
      </c>
      <c r="D399" s="29" t="s">
        <v>28</v>
      </c>
      <c r="E399" s="29" t="s">
        <v>173</v>
      </c>
      <c r="F399" s="29">
        <v>247888347.218752</v>
      </c>
      <c r="H399" s="124"/>
      <c r="I399" s="124"/>
      <c r="J399" s="124"/>
      <c r="K399" s="124"/>
      <c r="L399" s="124"/>
      <c r="M399" s="124"/>
      <c r="N399" s="122"/>
      <c r="O399" s="124"/>
    </row>
    <row r="400" spans="1:15" x14ac:dyDescent="0.3">
      <c r="A400" s="30">
        <v>2020</v>
      </c>
      <c r="B400" s="30" t="s">
        <v>245</v>
      </c>
      <c r="C400" s="81">
        <v>202003</v>
      </c>
      <c r="D400" s="31" t="s">
        <v>28</v>
      </c>
      <c r="E400" s="31" t="s">
        <v>173</v>
      </c>
      <c r="F400" s="31">
        <v>287271234.542458</v>
      </c>
      <c r="H400" s="124"/>
      <c r="I400" s="124"/>
      <c r="J400" s="124"/>
      <c r="K400" s="124"/>
      <c r="L400" s="124"/>
      <c r="M400" s="124"/>
      <c r="N400" s="122"/>
      <c r="O400" s="124"/>
    </row>
    <row r="401" spans="1:15" x14ac:dyDescent="0.3">
      <c r="A401" s="28">
        <v>2020</v>
      </c>
      <c r="B401" s="28" t="s">
        <v>245</v>
      </c>
      <c r="C401" s="80">
        <v>202006</v>
      </c>
      <c r="D401" s="29" t="s">
        <v>28</v>
      </c>
      <c r="E401" s="29" t="s">
        <v>173</v>
      </c>
      <c r="F401" s="29">
        <v>264646854.13486999</v>
      </c>
      <c r="H401" s="124"/>
      <c r="I401" s="124"/>
      <c r="J401" s="124"/>
      <c r="K401" s="124"/>
      <c r="L401" s="124"/>
      <c r="M401" s="124"/>
      <c r="N401" s="122"/>
      <c r="O401" s="124"/>
    </row>
    <row r="402" spans="1:15" x14ac:dyDescent="0.3">
      <c r="A402" s="30">
        <v>2020</v>
      </c>
      <c r="B402" s="30" t="s">
        <v>246</v>
      </c>
      <c r="C402" s="81">
        <v>202009</v>
      </c>
      <c r="D402" s="31" t="s">
        <v>28</v>
      </c>
      <c r="E402" s="31" t="s">
        <v>173</v>
      </c>
      <c r="F402" s="31">
        <v>324847778.16897702</v>
      </c>
      <c r="H402" s="124"/>
      <c r="I402" s="124"/>
      <c r="J402" s="124"/>
      <c r="K402" s="124"/>
      <c r="L402" s="124"/>
      <c r="M402" s="124"/>
      <c r="N402" s="122"/>
      <c r="O402" s="124"/>
    </row>
    <row r="403" spans="1:15" x14ac:dyDescent="0.3">
      <c r="A403" s="28">
        <v>2020</v>
      </c>
      <c r="B403" s="28" t="s">
        <v>246</v>
      </c>
      <c r="C403" s="80">
        <v>202012</v>
      </c>
      <c r="D403" s="29" t="s">
        <v>28</v>
      </c>
      <c r="E403" s="29" t="s">
        <v>173</v>
      </c>
      <c r="F403" s="29">
        <v>248727773.388179</v>
      </c>
      <c r="H403" s="124"/>
      <c r="I403" s="124"/>
      <c r="J403" s="124"/>
      <c r="K403" s="124"/>
      <c r="L403" s="124"/>
      <c r="M403" s="124"/>
      <c r="N403" s="122"/>
      <c r="O403" s="124"/>
    </row>
    <row r="404" spans="1:15" x14ac:dyDescent="0.3">
      <c r="A404" s="30">
        <v>2021</v>
      </c>
      <c r="B404" s="30" t="s">
        <v>247</v>
      </c>
      <c r="C404" s="81">
        <v>202103</v>
      </c>
      <c r="D404" s="31" t="s">
        <v>28</v>
      </c>
      <c r="E404" s="31" t="s">
        <v>173</v>
      </c>
      <c r="F404" s="31">
        <v>281698797.51138401</v>
      </c>
      <c r="H404" s="124"/>
      <c r="I404" s="124"/>
      <c r="J404" s="124"/>
      <c r="K404" s="124"/>
      <c r="L404" s="124"/>
      <c r="M404" s="124"/>
      <c r="N404" s="122"/>
      <c r="O404" s="124"/>
    </row>
    <row r="405" spans="1:15" x14ac:dyDescent="0.3">
      <c r="A405" s="28">
        <v>2021</v>
      </c>
      <c r="B405" s="28" t="s">
        <v>247</v>
      </c>
      <c r="C405" s="80">
        <v>202106</v>
      </c>
      <c r="D405" s="29" t="s">
        <v>28</v>
      </c>
      <c r="E405" s="29" t="s">
        <v>173</v>
      </c>
      <c r="F405" s="29">
        <v>294419071.51129001</v>
      </c>
      <c r="H405" s="124"/>
      <c r="I405" s="124"/>
      <c r="J405" s="124"/>
      <c r="K405" s="124"/>
      <c r="L405" s="124"/>
      <c r="M405" s="124"/>
      <c r="N405" s="122"/>
      <c r="O405" s="124"/>
    </row>
    <row r="406" spans="1:15" x14ac:dyDescent="0.3">
      <c r="A406" s="30">
        <v>2021</v>
      </c>
      <c r="B406" s="30" t="s">
        <v>248</v>
      </c>
      <c r="C406" s="81">
        <v>202109</v>
      </c>
      <c r="D406" s="31" t="s">
        <v>28</v>
      </c>
      <c r="E406" s="31" t="s">
        <v>173</v>
      </c>
      <c r="F406" s="31">
        <v>322337651.93641102</v>
      </c>
      <c r="H406" s="124"/>
      <c r="I406" s="124"/>
      <c r="J406" s="124"/>
      <c r="K406" s="124"/>
      <c r="L406" s="124"/>
      <c r="M406" s="124"/>
      <c r="N406" s="122"/>
      <c r="O406" s="124"/>
    </row>
    <row r="407" spans="1:15" x14ac:dyDescent="0.3">
      <c r="A407" s="28">
        <v>2021</v>
      </c>
      <c r="B407" s="28" t="s">
        <v>248</v>
      </c>
      <c r="C407" s="80">
        <v>202112</v>
      </c>
      <c r="D407" s="29" t="s">
        <v>28</v>
      </c>
      <c r="E407" s="29" t="s">
        <v>173</v>
      </c>
      <c r="F407" s="29">
        <v>243022648.59566</v>
      </c>
      <c r="H407" s="124"/>
      <c r="I407" s="124"/>
      <c r="J407" s="124"/>
      <c r="K407" s="124"/>
      <c r="L407" s="124"/>
      <c r="M407" s="124"/>
      <c r="N407" s="122"/>
      <c r="O407" s="124"/>
    </row>
    <row r="408" spans="1:15" x14ac:dyDescent="0.3">
      <c r="A408" s="30">
        <v>2022</v>
      </c>
      <c r="B408" s="30" t="s">
        <v>249</v>
      </c>
      <c r="C408" s="81">
        <v>202203</v>
      </c>
      <c r="D408" s="31" t="s">
        <v>28</v>
      </c>
      <c r="E408" s="31" t="s">
        <v>173</v>
      </c>
      <c r="F408" s="31">
        <v>274743888.59543902</v>
      </c>
      <c r="H408" s="124"/>
      <c r="I408" s="124"/>
      <c r="J408" s="124"/>
      <c r="K408" s="124"/>
      <c r="L408" s="124"/>
      <c r="M408" s="124"/>
      <c r="N408" s="122"/>
      <c r="O408" s="124"/>
    </row>
    <row r="409" spans="1:15" x14ac:dyDescent="0.3">
      <c r="A409" s="28">
        <v>2022</v>
      </c>
      <c r="B409" s="28" t="s">
        <v>249</v>
      </c>
      <c r="C409" s="80">
        <v>202206</v>
      </c>
      <c r="D409" s="29" t="s">
        <v>28</v>
      </c>
      <c r="E409" s="29" t="s">
        <v>173</v>
      </c>
      <c r="F409" s="29">
        <v>293508906.05969697</v>
      </c>
      <c r="H409" s="124"/>
      <c r="I409" s="124"/>
      <c r="J409" s="124"/>
      <c r="K409" s="124"/>
      <c r="L409" s="124"/>
      <c r="M409" s="124"/>
      <c r="N409" s="122"/>
      <c r="O409" s="124"/>
    </row>
    <row r="410" spans="1:15" x14ac:dyDescent="0.3">
      <c r="A410" s="30">
        <v>2022</v>
      </c>
      <c r="B410" s="30" t="s">
        <v>250</v>
      </c>
      <c r="C410" s="81">
        <v>202209</v>
      </c>
      <c r="D410" s="31" t="s">
        <v>28</v>
      </c>
      <c r="E410" s="31" t="s">
        <v>173</v>
      </c>
      <c r="F410" s="31">
        <v>316164405.436028</v>
      </c>
      <c r="H410" s="124"/>
      <c r="I410" s="124"/>
      <c r="J410" s="124"/>
      <c r="K410" s="124"/>
      <c r="L410" s="124"/>
      <c r="M410" s="124"/>
      <c r="N410" s="122"/>
      <c r="O410" s="124"/>
    </row>
    <row r="411" spans="1:15" x14ac:dyDescent="0.3">
      <c r="A411" s="28">
        <v>2022</v>
      </c>
      <c r="B411" s="28" t="s">
        <v>250</v>
      </c>
      <c r="C411" s="80">
        <v>202212</v>
      </c>
      <c r="D411" s="29" t="s">
        <v>28</v>
      </c>
      <c r="E411" s="29" t="s">
        <v>173</v>
      </c>
      <c r="F411" s="29">
        <v>238075443.00391299</v>
      </c>
      <c r="H411" s="124"/>
      <c r="I411" s="124"/>
      <c r="J411" s="124"/>
      <c r="K411" s="124"/>
      <c r="L411" s="124"/>
      <c r="M411" s="124"/>
      <c r="N411" s="122"/>
      <c r="O411" s="124"/>
    </row>
    <row r="412" spans="1:15" x14ac:dyDescent="0.3">
      <c r="A412" s="30">
        <v>2023</v>
      </c>
      <c r="B412" s="30" t="s">
        <v>251</v>
      </c>
      <c r="C412" s="81">
        <v>202303</v>
      </c>
      <c r="D412" s="31" t="s">
        <v>28</v>
      </c>
      <c r="E412" s="31" t="s">
        <v>173</v>
      </c>
      <c r="F412" s="31">
        <v>285208850.11363</v>
      </c>
      <c r="H412" s="124"/>
      <c r="I412" s="124"/>
      <c r="J412" s="124"/>
      <c r="K412" s="124"/>
      <c r="L412" s="124"/>
      <c r="M412" s="124"/>
      <c r="N412" s="122"/>
      <c r="O412" s="124"/>
    </row>
    <row r="413" spans="1:15" x14ac:dyDescent="0.3">
      <c r="A413" s="28">
        <v>2023</v>
      </c>
      <c r="B413" s="28" t="s">
        <v>251</v>
      </c>
      <c r="C413" s="80">
        <v>202306</v>
      </c>
      <c r="D413" s="29" t="s">
        <v>28</v>
      </c>
      <c r="E413" s="29" t="s">
        <v>173</v>
      </c>
      <c r="F413" s="29">
        <v>306712473.99208301</v>
      </c>
      <c r="H413" s="124"/>
      <c r="I413" s="124"/>
      <c r="J413" s="124"/>
      <c r="K413" s="124"/>
      <c r="L413" s="124"/>
      <c r="M413" s="124"/>
      <c r="N413" s="122"/>
      <c r="O413" s="124"/>
    </row>
    <row r="414" spans="1:15" x14ac:dyDescent="0.3">
      <c r="A414" s="30">
        <v>2023</v>
      </c>
      <c r="B414" s="30" t="s">
        <v>252</v>
      </c>
      <c r="C414" s="81">
        <v>202309</v>
      </c>
      <c r="D414" s="31" t="s">
        <v>28</v>
      </c>
      <c r="E414" s="31" t="s">
        <v>173</v>
      </c>
      <c r="F414" s="31">
        <v>334732491.18968898</v>
      </c>
      <c r="H414" s="124"/>
      <c r="I414" s="124"/>
      <c r="J414" s="124"/>
      <c r="K414" s="124"/>
      <c r="L414" s="124"/>
      <c r="M414" s="124"/>
      <c r="N414" s="122"/>
      <c r="O414" s="124"/>
    </row>
    <row r="415" spans="1:15" x14ac:dyDescent="0.3">
      <c r="A415" s="28">
        <v>2023</v>
      </c>
      <c r="B415" s="28" t="s">
        <v>252</v>
      </c>
      <c r="C415" s="80">
        <v>202312</v>
      </c>
      <c r="D415" s="29" t="s">
        <v>28</v>
      </c>
      <c r="E415" s="29" t="s">
        <v>173</v>
      </c>
      <c r="F415" s="29">
        <v>264238267.748714</v>
      </c>
      <c r="H415" s="124"/>
      <c r="I415" s="124"/>
      <c r="J415" s="124"/>
      <c r="K415" s="124"/>
      <c r="L415" s="124"/>
      <c r="M415" s="124"/>
      <c r="N415" s="122"/>
      <c r="O415" s="124"/>
    </row>
    <row r="416" spans="1:15" x14ac:dyDescent="0.3">
      <c r="A416" s="30">
        <v>2024</v>
      </c>
      <c r="B416" s="30" t="s">
        <v>253</v>
      </c>
      <c r="C416" s="81">
        <v>202403</v>
      </c>
      <c r="D416" s="31" t="s">
        <v>28</v>
      </c>
      <c r="E416" s="31" t="s">
        <v>173</v>
      </c>
      <c r="F416" s="31">
        <v>321677910.00447798</v>
      </c>
      <c r="H416" s="124"/>
      <c r="I416" s="124"/>
      <c r="J416" s="124"/>
      <c r="K416" s="124"/>
      <c r="L416" s="124"/>
      <c r="M416" s="124"/>
      <c r="N416" s="122"/>
      <c r="O416" s="124"/>
    </row>
    <row r="417" spans="1:15" x14ac:dyDescent="0.3">
      <c r="A417" s="28">
        <v>2024</v>
      </c>
      <c r="B417" s="28" t="s">
        <v>253</v>
      </c>
      <c r="C417" s="80">
        <v>202406</v>
      </c>
      <c r="D417" s="29" t="s">
        <v>28</v>
      </c>
      <c r="E417" s="29" t="s">
        <v>173</v>
      </c>
      <c r="F417" s="29">
        <v>348950005.49859399</v>
      </c>
      <c r="H417" s="124"/>
      <c r="I417" s="124"/>
      <c r="J417" s="124"/>
      <c r="K417" s="124"/>
      <c r="L417" s="124"/>
      <c r="M417" s="124"/>
      <c r="N417" s="122"/>
      <c r="O417" s="124"/>
    </row>
    <row r="418" spans="1:15" x14ac:dyDescent="0.3">
      <c r="A418" s="30">
        <v>2024</v>
      </c>
      <c r="B418" s="30" t="s">
        <v>254</v>
      </c>
      <c r="C418" s="81">
        <v>202409</v>
      </c>
      <c r="D418" s="31" t="s">
        <v>28</v>
      </c>
      <c r="E418" s="31" t="s">
        <v>173</v>
      </c>
      <c r="F418" s="31">
        <v>386189486.10494</v>
      </c>
      <c r="H418" s="124"/>
      <c r="I418" s="124"/>
      <c r="J418" s="124"/>
      <c r="K418" s="124"/>
      <c r="L418" s="124"/>
      <c r="M418" s="124"/>
      <c r="N418" s="122"/>
      <c r="O418" s="124"/>
    </row>
    <row r="419" spans="1:15" x14ac:dyDescent="0.3">
      <c r="A419" s="28">
        <v>2024</v>
      </c>
      <c r="B419" s="28" t="s">
        <v>254</v>
      </c>
      <c r="C419" s="80">
        <v>202412</v>
      </c>
      <c r="D419" s="29" t="s">
        <v>28</v>
      </c>
      <c r="E419" s="29" t="s">
        <v>173</v>
      </c>
      <c r="F419" s="29">
        <v>296972072.20771998</v>
      </c>
      <c r="H419" s="124"/>
      <c r="I419" s="124"/>
      <c r="J419" s="124"/>
      <c r="K419" s="124"/>
      <c r="L419" s="124"/>
      <c r="M419" s="124"/>
      <c r="N419" s="122"/>
      <c r="O419" s="124"/>
    </row>
    <row r="420" spans="1:15" x14ac:dyDescent="0.3">
      <c r="A420" s="30">
        <v>2025</v>
      </c>
      <c r="B420" s="30" t="s">
        <v>326</v>
      </c>
      <c r="C420" s="81">
        <v>202503</v>
      </c>
      <c r="D420" s="31" t="s">
        <v>28</v>
      </c>
      <c r="E420" s="31" t="s">
        <v>173</v>
      </c>
      <c r="F420" s="31">
        <v>352472965.77870297</v>
      </c>
      <c r="H420" s="124"/>
      <c r="I420" s="124"/>
      <c r="J420" s="124"/>
      <c r="K420" s="124"/>
      <c r="L420" s="124"/>
      <c r="M420" s="124"/>
      <c r="N420" s="122"/>
      <c r="O420" s="124"/>
    </row>
    <row r="421" spans="1:15" x14ac:dyDescent="0.3">
      <c r="A421" s="28">
        <v>2025</v>
      </c>
      <c r="B421" s="28" t="s">
        <v>326</v>
      </c>
      <c r="C421" s="80">
        <v>202506</v>
      </c>
      <c r="D421" s="29" t="s">
        <v>28</v>
      </c>
      <c r="E421" s="29" t="s">
        <v>173</v>
      </c>
      <c r="F421" s="29">
        <v>377169623.21663499</v>
      </c>
      <c r="H421" s="124"/>
      <c r="I421" s="124"/>
      <c r="J421" s="124"/>
      <c r="K421" s="124"/>
      <c r="L421" s="124"/>
      <c r="M421" s="124"/>
      <c r="N421" s="122"/>
      <c r="O421" s="124"/>
    </row>
    <row r="422" spans="1:15" x14ac:dyDescent="0.3">
      <c r="A422" s="30">
        <v>2025</v>
      </c>
      <c r="B422" s="30" t="s">
        <v>327</v>
      </c>
      <c r="C422" s="81">
        <v>202509</v>
      </c>
      <c r="D422" s="31" t="s">
        <v>28</v>
      </c>
      <c r="E422" s="31" t="s">
        <v>173</v>
      </c>
      <c r="F422" s="31">
        <v>412971739.26294202</v>
      </c>
      <c r="H422" s="124"/>
      <c r="I422" s="124"/>
      <c r="J422" s="124"/>
      <c r="K422" s="124"/>
      <c r="L422" s="124"/>
      <c r="M422" s="124"/>
      <c r="N422" s="122"/>
      <c r="O422" s="124"/>
    </row>
    <row r="423" spans="1:15" x14ac:dyDescent="0.3">
      <c r="A423" s="28">
        <v>2025</v>
      </c>
      <c r="B423" s="28" t="s">
        <v>327</v>
      </c>
      <c r="C423" s="80">
        <v>202512</v>
      </c>
      <c r="D423" s="29" t="s">
        <v>28</v>
      </c>
      <c r="E423" s="29" t="s">
        <v>173</v>
      </c>
      <c r="F423" s="29">
        <v>319737496.79216403</v>
      </c>
      <c r="H423" s="124"/>
      <c r="I423" s="124"/>
      <c r="J423" s="124"/>
      <c r="K423" s="124"/>
      <c r="L423" s="124"/>
      <c r="M423" s="124"/>
      <c r="N423" s="122"/>
      <c r="O423" s="124"/>
    </row>
    <row r="424" spans="1:15" x14ac:dyDescent="0.3">
      <c r="A424" s="30">
        <v>2011</v>
      </c>
      <c r="B424" s="30" t="s">
        <v>227</v>
      </c>
      <c r="C424" s="81">
        <v>201103</v>
      </c>
      <c r="D424" s="31" t="s">
        <v>28</v>
      </c>
      <c r="E424" s="31" t="s">
        <v>174</v>
      </c>
      <c r="F424" s="31">
        <v>46150033.569352999</v>
      </c>
      <c r="H424" s="124"/>
      <c r="I424" s="124"/>
      <c r="J424" s="124"/>
      <c r="K424" s="124"/>
      <c r="L424" s="124"/>
      <c r="M424" s="124"/>
      <c r="N424" s="122"/>
      <c r="O424" s="124"/>
    </row>
    <row r="425" spans="1:15" x14ac:dyDescent="0.3">
      <c r="A425" s="28">
        <v>2011</v>
      </c>
      <c r="B425" s="28" t="s">
        <v>227</v>
      </c>
      <c r="C425" s="80">
        <v>201106</v>
      </c>
      <c r="D425" s="29" t="s">
        <v>28</v>
      </c>
      <c r="E425" s="29" t="s">
        <v>174</v>
      </c>
      <c r="F425" s="29">
        <v>51068045.925182</v>
      </c>
      <c r="H425" s="124"/>
      <c r="I425" s="124"/>
      <c r="J425" s="124"/>
      <c r="K425" s="124"/>
      <c r="L425" s="124"/>
      <c r="M425" s="124"/>
      <c r="N425" s="122"/>
      <c r="O425" s="124"/>
    </row>
    <row r="426" spans="1:15" x14ac:dyDescent="0.3">
      <c r="A426" s="30">
        <v>2011</v>
      </c>
      <c r="B426" s="30" t="s">
        <v>228</v>
      </c>
      <c r="C426" s="81">
        <v>201109</v>
      </c>
      <c r="D426" s="31" t="s">
        <v>28</v>
      </c>
      <c r="E426" s="31" t="s">
        <v>174</v>
      </c>
      <c r="F426" s="31">
        <v>51336187.622459002</v>
      </c>
      <c r="H426" s="124"/>
      <c r="I426" s="124"/>
      <c r="J426" s="124"/>
      <c r="K426" s="124"/>
      <c r="L426" s="124"/>
      <c r="M426" s="124"/>
      <c r="N426" s="122"/>
      <c r="O426" s="124"/>
    </row>
    <row r="427" spans="1:15" x14ac:dyDescent="0.3">
      <c r="A427" s="28">
        <v>2011</v>
      </c>
      <c r="B427" s="28" t="s">
        <v>228</v>
      </c>
      <c r="C427" s="80">
        <v>201112</v>
      </c>
      <c r="D427" s="29" t="s">
        <v>28</v>
      </c>
      <c r="E427" s="29" t="s">
        <v>174</v>
      </c>
      <c r="F427" s="29">
        <v>42177177.865684003</v>
      </c>
      <c r="H427" s="124"/>
      <c r="I427" s="124"/>
      <c r="J427" s="124"/>
      <c r="K427" s="124"/>
      <c r="L427" s="124"/>
      <c r="M427" s="124"/>
      <c r="N427" s="122"/>
      <c r="O427" s="124"/>
    </row>
    <row r="428" spans="1:15" x14ac:dyDescent="0.3">
      <c r="A428" s="30">
        <v>2012</v>
      </c>
      <c r="B428" s="30" t="s">
        <v>229</v>
      </c>
      <c r="C428" s="81">
        <v>201203</v>
      </c>
      <c r="D428" s="31" t="s">
        <v>28</v>
      </c>
      <c r="E428" s="31" t="s">
        <v>174</v>
      </c>
      <c r="F428" s="31">
        <v>42078328.523688003</v>
      </c>
      <c r="H428" s="124"/>
      <c r="I428" s="124"/>
      <c r="J428" s="124"/>
      <c r="K428" s="124"/>
      <c r="L428" s="124"/>
      <c r="M428" s="124"/>
      <c r="N428" s="122"/>
      <c r="O428" s="124"/>
    </row>
    <row r="429" spans="1:15" x14ac:dyDescent="0.3">
      <c r="A429" s="28">
        <v>2012</v>
      </c>
      <c r="B429" s="28" t="s">
        <v>229</v>
      </c>
      <c r="C429" s="80">
        <v>201206</v>
      </c>
      <c r="D429" s="29" t="s">
        <v>28</v>
      </c>
      <c r="E429" s="29" t="s">
        <v>174</v>
      </c>
      <c r="F429" s="29">
        <v>45338920.758657999</v>
      </c>
      <c r="H429" s="124"/>
      <c r="I429" s="124"/>
      <c r="J429" s="124"/>
      <c r="K429" s="124"/>
      <c r="L429" s="124"/>
      <c r="M429" s="124"/>
      <c r="N429" s="122"/>
      <c r="O429" s="124"/>
    </row>
    <row r="430" spans="1:15" x14ac:dyDescent="0.3">
      <c r="A430" s="30">
        <v>2012</v>
      </c>
      <c r="B430" s="30" t="s">
        <v>230</v>
      </c>
      <c r="C430" s="81">
        <v>201209</v>
      </c>
      <c r="D430" s="31" t="s">
        <v>28</v>
      </c>
      <c r="E430" s="31" t="s">
        <v>174</v>
      </c>
      <c r="F430" s="31">
        <v>46502800.785697997</v>
      </c>
      <c r="H430" s="124"/>
      <c r="I430" s="124"/>
      <c r="J430" s="124"/>
      <c r="K430" s="124"/>
      <c r="L430" s="124"/>
      <c r="M430" s="124"/>
      <c r="N430" s="122"/>
      <c r="O430" s="124"/>
    </row>
    <row r="431" spans="1:15" x14ac:dyDescent="0.3">
      <c r="A431" s="28">
        <v>2012</v>
      </c>
      <c r="B431" s="28" t="s">
        <v>230</v>
      </c>
      <c r="C431" s="80">
        <v>201212</v>
      </c>
      <c r="D431" s="29" t="s">
        <v>28</v>
      </c>
      <c r="E431" s="29" t="s">
        <v>174</v>
      </c>
      <c r="F431" s="29">
        <v>36778487.875629</v>
      </c>
      <c r="H431" s="124"/>
      <c r="I431" s="124"/>
      <c r="J431" s="124"/>
      <c r="K431" s="124"/>
      <c r="L431" s="124"/>
      <c r="M431" s="124"/>
      <c r="N431" s="122"/>
      <c r="O431" s="124"/>
    </row>
    <row r="432" spans="1:15" x14ac:dyDescent="0.3">
      <c r="A432" s="30">
        <v>2013</v>
      </c>
      <c r="B432" s="30" t="s">
        <v>231</v>
      </c>
      <c r="C432" s="81">
        <v>201303</v>
      </c>
      <c r="D432" s="31" t="s">
        <v>28</v>
      </c>
      <c r="E432" s="31" t="s">
        <v>174</v>
      </c>
      <c r="F432" s="31">
        <v>37557865.489123002</v>
      </c>
      <c r="H432" s="124"/>
      <c r="I432" s="124"/>
      <c r="J432" s="124"/>
      <c r="K432" s="124"/>
      <c r="L432" s="124"/>
      <c r="M432" s="124"/>
      <c r="N432" s="122"/>
      <c r="O432" s="124"/>
    </row>
    <row r="433" spans="1:15" x14ac:dyDescent="0.3">
      <c r="A433" s="28">
        <v>2013</v>
      </c>
      <c r="B433" s="28" t="s">
        <v>231</v>
      </c>
      <c r="C433" s="80">
        <v>201306</v>
      </c>
      <c r="D433" s="29" t="s">
        <v>28</v>
      </c>
      <c r="E433" s="29" t="s">
        <v>174</v>
      </c>
      <c r="F433" s="29">
        <v>42128106.952316999</v>
      </c>
      <c r="H433" s="124"/>
      <c r="I433" s="124"/>
      <c r="J433" s="124"/>
      <c r="K433" s="124"/>
      <c r="L433" s="124"/>
      <c r="M433" s="124"/>
      <c r="N433" s="122"/>
      <c r="O433" s="124"/>
    </row>
    <row r="434" spans="1:15" x14ac:dyDescent="0.3">
      <c r="A434" s="30">
        <v>2013</v>
      </c>
      <c r="B434" s="30" t="s">
        <v>232</v>
      </c>
      <c r="C434" s="81">
        <v>201309</v>
      </c>
      <c r="D434" s="31" t="s">
        <v>28</v>
      </c>
      <c r="E434" s="31" t="s">
        <v>174</v>
      </c>
      <c r="F434" s="31">
        <v>44295413.231121004</v>
      </c>
      <c r="H434" s="124"/>
      <c r="I434" s="124"/>
      <c r="J434" s="124"/>
      <c r="K434" s="124"/>
      <c r="L434" s="124"/>
      <c r="M434" s="124"/>
      <c r="N434" s="122"/>
      <c r="O434" s="124"/>
    </row>
    <row r="435" spans="1:15" x14ac:dyDescent="0.3">
      <c r="A435" s="28">
        <v>2013</v>
      </c>
      <c r="B435" s="28" t="s">
        <v>232</v>
      </c>
      <c r="C435" s="80">
        <v>201312</v>
      </c>
      <c r="D435" s="29" t="s">
        <v>28</v>
      </c>
      <c r="E435" s="29" t="s">
        <v>174</v>
      </c>
      <c r="F435" s="29">
        <v>33700473.939287998</v>
      </c>
      <c r="H435" s="124"/>
      <c r="I435" s="124"/>
      <c r="J435" s="124"/>
      <c r="K435" s="124"/>
      <c r="L435" s="124"/>
      <c r="M435" s="124"/>
      <c r="N435" s="122"/>
      <c r="O435" s="124"/>
    </row>
    <row r="436" spans="1:15" x14ac:dyDescent="0.3">
      <c r="A436" s="30">
        <v>2014</v>
      </c>
      <c r="B436" s="30" t="s">
        <v>233</v>
      </c>
      <c r="C436" s="81">
        <v>201403</v>
      </c>
      <c r="D436" s="31" t="s">
        <v>28</v>
      </c>
      <c r="E436" s="31" t="s">
        <v>174</v>
      </c>
      <c r="F436" s="31">
        <v>38880129.070037</v>
      </c>
      <c r="H436" s="124"/>
      <c r="I436" s="124"/>
      <c r="J436" s="124"/>
      <c r="K436" s="124"/>
      <c r="L436" s="124"/>
      <c r="M436" s="124"/>
      <c r="N436" s="122"/>
      <c r="O436" s="124"/>
    </row>
    <row r="437" spans="1:15" x14ac:dyDescent="0.3">
      <c r="A437" s="28">
        <v>2014</v>
      </c>
      <c r="B437" s="28" t="s">
        <v>233</v>
      </c>
      <c r="C437" s="80">
        <v>201406</v>
      </c>
      <c r="D437" s="29" t="s">
        <v>28</v>
      </c>
      <c r="E437" s="29" t="s">
        <v>174</v>
      </c>
      <c r="F437" s="29">
        <v>45635771.694709003</v>
      </c>
      <c r="H437" s="124"/>
      <c r="I437" s="124"/>
      <c r="J437" s="124"/>
      <c r="K437" s="124"/>
      <c r="L437" s="124"/>
      <c r="M437" s="124"/>
      <c r="N437" s="122"/>
      <c r="O437" s="124"/>
    </row>
    <row r="438" spans="1:15" x14ac:dyDescent="0.3">
      <c r="A438" s="30">
        <v>2014</v>
      </c>
      <c r="B438" s="30" t="s">
        <v>234</v>
      </c>
      <c r="C438" s="81">
        <v>201409</v>
      </c>
      <c r="D438" s="31" t="s">
        <v>28</v>
      </c>
      <c r="E438" s="31" t="s">
        <v>174</v>
      </c>
      <c r="F438" s="31">
        <v>47642255.032599002</v>
      </c>
      <c r="H438" s="124"/>
      <c r="I438" s="124"/>
      <c r="J438" s="124"/>
      <c r="K438" s="124"/>
      <c r="L438" s="124"/>
      <c r="M438" s="124"/>
      <c r="N438" s="122"/>
      <c r="O438" s="124"/>
    </row>
    <row r="439" spans="1:15" x14ac:dyDescent="0.3">
      <c r="A439" s="28">
        <v>2014</v>
      </c>
      <c r="B439" s="28" t="s">
        <v>234</v>
      </c>
      <c r="C439" s="80">
        <v>201412</v>
      </c>
      <c r="D439" s="29" t="s">
        <v>28</v>
      </c>
      <c r="E439" s="29" t="s">
        <v>174</v>
      </c>
      <c r="F439" s="29">
        <v>37162848.650118999</v>
      </c>
      <c r="H439" s="124"/>
      <c r="I439" s="124"/>
      <c r="J439" s="124"/>
      <c r="K439" s="124"/>
      <c r="L439" s="124"/>
      <c r="M439" s="124"/>
      <c r="N439" s="122"/>
      <c r="O439" s="124"/>
    </row>
    <row r="440" spans="1:15" x14ac:dyDescent="0.3">
      <c r="A440" s="30">
        <v>2015</v>
      </c>
      <c r="B440" s="30" t="s">
        <v>235</v>
      </c>
      <c r="C440" s="81">
        <v>201503</v>
      </c>
      <c r="D440" s="31" t="s">
        <v>28</v>
      </c>
      <c r="E440" s="31" t="s">
        <v>174</v>
      </c>
      <c r="F440" s="31">
        <v>44952062.577928998</v>
      </c>
      <c r="H440" s="124"/>
      <c r="I440" s="124"/>
      <c r="J440" s="124"/>
      <c r="K440" s="124"/>
      <c r="L440" s="124"/>
      <c r="M440" s="124"/>
      <c r="N440" s="122"/>
      <c r="O440" s="124"/>
    </row>
    <row r="441" spans="1:15" x14ac:dyDescent="0.3">
      <c r="A441" s="28">
        <v>2015</v>
      </c>
      <c r="B441" s="28" t="s">
        <v>235</v>
      </c>
      <c r="C441" s="80">
        <v>201506</v>
      </c>
      <c r="D441" s="29" t="s">
        <v>28</v>
      </c>
      <c r="E441" s="29" t="s">
        <v>174</v>
      </c>
      <c r="F441" s="29">
        <v>53095075.640440002</v>
      </c>
      <c r="H441" s="124"/>
      <c r="I441" s="124"/>
      <c r="J441" s="124"/>
      <c r="K441" s="124"/>
      <c r="L441" s="124"/>
      <c r="M441" s="124"/>
      <c r="N441" s="122"/>
      <c r="O441" s="124"/>
    </row>
    <row r="442" spans="1:15" x14ac:dyDescent="0.3">
      <c r="A442" s="30">
        <v>2015</v>
      </c>
      <c r="B442" s="30" t="s">
        <v>236</v>
      </c>
      <c r="C442" s="81">
        <v>201509</v>
      </c>
      <c r="D442" s="31" t="s">
        <v>28</v>
      </c>
      <c r="E442" s="31" t="s">
        <v>174</v>
      </c>
      <c r="F442" s="31">
        <v>57796405.823853001</v>
      </c>
      <c r="H442" s="124"/>
      <c r="I442" s="124"/>
      <c r="J442" s="124"/>
      <c r="K442" s="124"/>
      <c r="L442" s="124"/>
      <c r="M442" s="124"/>
      <c r="N442" s="122"/>
      <c r="O442" s="124"/>
    </row>
    <row r="443" spans="1:15" x14ac:dyDescent="0.3">
      <c r="A443" s="28">
        <v>2015</v>
      </c>
      <c r="B443" s="28" t="s">
        <v>236</v>
      </c>
      <c r="C443" s="80">
        <v>201512</v>
      </c>
      <c r="D443" s="29" t="s">
        <v>28</v>
      </c>
      <c r="E443" s="29" t="s">
        <v>174</v>
      </c>
      <c r="F443" s="29">
        <v>47827739.022483997</v>
      </c>
      <c r="H443" s="124"/>
      <c r="I443" s="124"/>
      <c r="J443" s="124"/>
      <c r="K443" s="124"/>
      <c r="L443" s="124"/>
      <c r="M443" s="124"/>
      <c r="N443" s="122"/>
      <c r="O443" s="124"/>
    </row>
    <row r="444" spans="1:15" x14ac:dyDescent="0.3">
      <c r="A444" s="30">
        <v>2016</v>
      </c>
      <c r="B444" s="30" t="s">
        <v>237</v>
      </c>
      <c r="C444" s="81">
        <v>201603</v>
      </c>
      <c r="D444" s="31" t="s">
        <v>28</v>
      </c>
      <c r="E444" s="31" t="s">
        <v>174</v>
      </c>
      <c r="F444" s="31">
        <v>54465197.533662997</v>
      </c>
      <c r="H444" s="124"/>
      <c r="I444" s="124"/>
      <c r="J444" s="124"/>
      <c r="K444" s="124"/>
      <c r="L444" s="124"/>
      <c r="M444" s="124"/>
      <c r="N444" s="122"/>
      <c r="O444" s="124"/>
    </row>
    <row r="445" spans="1:15" x14ac:dyDescent="0.3">
      <c r="A445" s="28">
        <v>2016</v>
      </c>
      <c r="B445" s="28" t="s">
        <v>237</v>
      </c>
      <c r="C445" s="80">
        <v>201606</v>
      </c>
      <c r="D445" s="29" t="s">
        <v>28</v>
      </c>
      <c r="E445" s="29" t="s">
        <v>174</v>
      </c>
      <c r="F445" s="29">
        <v>63780643.65038</v>
      </c>
      <c r="H445" s="124"/>
      <c r="I445" s="124"/>
      <c r="J445" s="124"/>
      <c r="K445" s="124"/>
      <c r="L445" s="124"/>
      <c r="M445" s="124"/>
      <c r="N445" s="122"/>
      <c r="O445" s="124"/>
    </row>
    <row r="446" spans="1:15" x14ac:dyDescent="0.3">
      <c r="A446" s="30">
        <v>2016</v>
      </c>
      <c r="B446" s="30" t="s">
        <v>238</v>
      </c>
      <c r="C446" s="81">
        <v>201609</v>
      </c>
      <c r="D446" s="31" t="s">
        <v>28</v>
      </c>
      <c r="E446" s="31" t="s">
        <v>174</v>
      </c>
      <c r="F446" s="31">
        <v>72625645.444775</v>
      </c>
      <c r="H446" s="124"/>
      <c r="I446" s="124"/>
      <c r="J446" s="124"/>
      <c r="K446" s="124"/>
      <c r="L446" s="124"/>
      <c r="M446" s="124"/>
      <c r="N446" s="122"/>
      <c r="O446" s="124"/>
    </row>
    <row r="447" spans="1:15" x14ac:dyDescent="0.3">
      <c r="A447" s="28">
        <v>2016</v>
      </c>
      <c r="B447" s="28" t="s">
        <v>238</v>
      </c>
      <c r="C447" s="80">
        <v>201612</v>
      </c>
      <c r="D447" s="29" t="s">
        <v>28</v>
      </c>
      <c r="E447" s="29" t="s">
        <v>174</v>
      </c>
      <c r="F447" s="29">
        <v>59608509.082423002</v>
      </c>
      <c r="H447" s="124"/>
      <c r="I447" s="124"/>
      <c r="J447" s="124"/>
      <c r="K447" s="124"/>
      <c r="L447" s="124"/>
      <c r="M447" s="124"/>
      <c r="N447" s="122"/>
      <c r="O447" s="124"/>
    </row>
    <row r="448" spans="1:15" x14ac:dyDescent="0.3">
      <c r="A448" s="30">
        <v>2017</v>
      </c>
      <c r="B448" s="30" t="s">
        <v>239</v>
      </c>
      <c r="C448" s="81">
        <v>201703</v>
      </c>
      <c r="D448" s="31" t="s">
        <v>28</v>
      </c>
      <c r="E448" s="31" t="s">
        <v>174</v>
      </c>
      <c r="F448" s="31">
        <v>65735951.478324004</v>
      </c>
      <c r="H448" s="124"/>
      <c r="I448" s="124"/>
      <c r="J448" s="124"/>
      <c r="K448" s="124"/>
      <c r="L448" s="124"/>
      <c r="M448" s="124"/>
      <c r="N448" s="122"/>
      <c r="O448" s="124"/>
    </row>
    <row r="449" spans="1:15" x14ac:dyDescent="0.3">
      <c r="A449" s="28">
        <v>2017</v>
      </c>
      <c r="B449" s="28" t="s">
        <v>239</v>
      </c>
      <c r="C449" s="80">
        <v>201706</v>
      </c>
      <c r="D449" s="29" t="s">
        <v>28</v>
      </c>
      <c r="E449" s="29" t="s">
        <v>174</v>
      </c>
      <c r="F449" s="29">
        <v>76148273.102954</v>
      </c>
      <c r="H449" s="124"/>
      <c r="I449" s="124"/>
      <c r="J449" s="124"/>
      <c r="K449" s="124"/>
      <c r="L449" s="124"/>
      <c r="M449" s="124"/>
      <c r="N449" s="122"/>
      <c r="O449" s="124"/>
    </row>
    <row r="450" spans="1:15" x14ac:dyDescent="0.3">
      <c r="A450" s="30">
        <v>2017</v>
      </c>
      <c r="B450" s="30" t="s">
        <v>240</v>
      </c>
      <c r="C450" s="81">
        <v>201709</v>
      </c>
      <c r="D450" s="31" t="s">
        <v>28</v>
      </c>
      <c r="E450" s="31" t="s">
        <v>174</v>
      </c>
      <c r="F450" s="31">
        <v>81859320.435941994</v>
      </c>
      <c r="H450" s="124"/>
      <c r="I450" s="124"/>
      <c r="J450" s="124"/>
      <c r="K450" s="124"/>
      <c r="L450" s="124"/>
      <c r="M450" s="124"/>
      <c r="N450" s="122"/>
      <c r="O450" s="124"/>
    </row>
    <row r="451" spans="1:15" x14ac:dyDescent="0.3">
      <c r="A451" s="28">
        <v>2017</v>
      </c>
      <c r="B451" s="28" t="s">
        <v>240</v>
      </c>
      <c r="C451" s="80">
        <v>201712</v>
      </c>
      <c r="D451" s="29" t="s">
        <v>28</v>
      </c>
      <c r="E451" s="29" t="s">
        <v>174</v>
      </c>
      <c r="F451" s="29">
        <v>61789849.223338</v>
      </c>
      <c r="H451" s="124"/>
      <c r="I451" s="124"/>
      <c r="J451" s="124"/>
      <c r="K451" s="124"/>
      <c r="L451" s="124"/>
      <c r="M451" s="124"/>
      <c r="N451" s="122"/>
      <c r="O451" s="124"/>
    </row>
    <row r="452" spans="1:15" x14ac:dyDescent="0.3">
      <c r="A452" s="30">
        <v>2018</v>
      </c>
      <c r="B452" s="30" t="s">
        <v>241</v>
      </c>
      <c r="C452" s="81">
        <v>201803</v>
      </c>
      <c r="D452" s="31" t="s">
        <v>28</v>
      </c>
      <c r="E452" s="31" t="s">
        <v>174</v>
      </c>
      <c r="F452" s="31">
        <v>65586280.326201998</v>
      </c>
      <c r="H452" s="124"/>
      <c r="I452" s="124"/>
      <c r="J452" s="124"/>
      <c r="K452" s="124"/>
      <c r="L452" s="124"/>
      <c r="M452" s="124"/>
      <c r="N452" s="122"/>
      <c r="O452" s="124"/>
    </row>
    <row r="453" spans="1:15" x14ac:dyDescent="0.3">
      <c r="A453" s="28">
        <v>2018</v>
      </c>
      <c r="B453" s="28" t="s">
        <v>241</v>
      </c>
      <c r="C453" s="80">
        <v>201806</v>
      </c>
      <c r="D453" s="29" t="s">
        <v>28</v>
      </c>
      <c r="E453" s="29" t="s">
        <v>174</v>
      </c>
      <c r="F453" s="29">
        <v>73800131.231151998</v>
      </c>
      <c r="H453" s="124"/>
      <c r="I453" s="124"/>
      <c r="J453" s="124"/>
      <c r="K453" s="124"/>
      <c r="L453" s="124"/>
      <c r="M453" s="124"/>
      <c r="N453" s="122"/>
      <c r="O453" s="124"/>
    </row>
    <row r="454" spans="1:15" x14ac:dyDescent="0.3">
      <c r="A454" s="30">
        <v>2018</v>
      </c>
      <c r="B454" s="30" t="s">
        <v>242</v>
      </c>
      <c r="C454" s="81">
        <v>201809</v>
      </c>
      <c r="D454" s="31" t="s">
        <v>28</v>
      </c>
      <c r="E454" s="31" t="s">
        <v>174</v>
      </c>
      <c r="F454" s="31">
        <v>76329585.249587998</v>
      </c>
      <c r="H454" s="124"/>
      <c r="I454" s="124"/>
      <c r="J454" s="124"/>
      <c r="K454" s="124"/>
      <c r="L454" s="124"/>
      <c r="M454" s="124"/>
      <c r="N454" s="122"/>
      <c r="O454" s="124"/>
    </row>
    <row r="455" spans="1:15" x14ac:dyDescent="0.3">
      <c r="A455" s="28">
        <v>2018</v>
      </c>
      <c r="B455" s="28" t="s">
        <v>242</v>
      </c>
      <c r="C455" s="80">
        <v>201812</v>
      </c>
      <c r="D455" s="29" t="s">
        <v>28</v>
      </c>
      <c r="E455" s="29" t="s">
        <v>174</v>
      </c>
      <c r="F455" s="29">
        <v>58186079.196686</v>
      </c>
      <c r="H455" s="124"/>
      <c r="I455" s="124"/>
      <c r="J455" s="124"/>
      <c r="K455" s="124"/>
      <c r="L455" s="124"/>
      <c r="M455" s="124"/>
      <c r="N455" s="122"/>
      <c r="O455" s="124"/>
    </row>
    <row r="456" spans="1:15" x14ac:dyDescent="0.3">
      <c r="A456" s="30">
        <v>2019</v>
      </c>
      <c r="B456" s="30" t="s">
        <v>243</v>
      </c>
      <c r="C456" s="81">
        <v>201903</v>
      </c>
      <c r="D456" s="31" t="s">
        <v>28</v>
      </c>
      <c r="E456" s="31" t="s">
        <v>174</v>
      </c>
      <c r="F456" s="31">
        <v>60597745.656117</v>
      </c>
      <c r="H456" s="124"/>
      <c r="I456" s="124"/>
      <c r="J456" s="124"/>
      <c r="K456" s="124"/>
      <c r="L456" s="124"/>
      <c r="M456" s="124"/>
      <c r="N456" s="122"/>
      <c r="O456" s="124"/>
    </row>
    <row r="457" spans="1:15" x14ac:dyDescent="0.3">
      <c r="A457" s="28">
        <v>2019</v>
      </c>
      <c r="B457" s="28" t="s">
        <v>243</v>
      </c>
      <c r="C457" s="80">
        <v>201906</v>
      </c>
      <c r="D457" s="29" t="s">
        <v>28</v>
      </c>
      <c r="E457" s="29" t="s">
        <v>174</v>
      </c>
      <c r="F457" s="29">
        <v>70716680.903878003</v>
      </c>
      <c r="H457" s="124"/>
      <c r="I457" s="124"/>
      <c r="J457" s="124"/>
      <c r="K457" s="124"/>
      <c r="L457" s="124"/>
      <c r="M457" s="124"/>
      <c r="N457" s="122"/>
      <c r="O457" s="124"/>
    </row>
    <row r="458" spans="1:15" x14ac:dyDescent="0.3">
      <c r="A458" s="30">
        <v>2019</v>
      </c>
      <c r="B458" s="30" t="s">
        <v>244</v>
      </c>
      <c r="C458" s="81">
        <v>201909</v>
      </c>
      <c r="D458" s="31" t="s">
        <v>28</v>
      </c>
      <c r="E458" s="31" t="s">
        <v>174</v>
      </c>
      <c r="F458" s="31">
        <v>69702423.955900997</v>
      </c>
      <c r="H458" s="124"/>
      <c r="I458" s="124"/>
      <c r="J458" s="124"/>
      <c r="K458" s="124"/>
      <c r="L458" s="124"/>
      <c r="M458" s="124"/>
      <c r="N458" s="122"/>
      <c r="O458" s="124"/>
    </row>
    <row r="459" spans="1:15" x14ac:dyDescent="0.3">
      <c r="A459" s="28">
        <v>2019</v>
      </c>
      <c r="B459" s="28" t="s">
        <v>244</v>
      </c>
      <c r="C459" s="80">
        <v>201912</v>
      </c>
      <c r="D459" s="29" t="s">
        <v>28</v>
      </c>
      <c r="E459" s="29" t="s">
        <v>174</v>
      </c>
      <c r="F459" s="29">
        <v>51471008.028535001</v>
      </c>
      <c r="H459" s="124"/>
      <c r="I459" s="124"/>
      <c r="J459" s="124"/>
      <c r="K459" s="124"/>
      <c r="L459" s="124"/>
      <c r="M459" s="124"/>
      <c r="N459" s="122"/>
      <c r="O459" s="124"/>
    </row>
    <row r="460" spans="1:15" x14ac:dyDescent="0.3">
      <c r="A460" s="30">
        <v>2020</v>
      </c>
      <c r="B460" s="30" t="s">
        <v>245</v>
      </c>
      <c r="C460" s="81">
        <v>202003</v>
      </c>
      <c r="D460" s="31" t="s">
        <v>28</v>
      </c>
      <c r="E460" s="31" t="s">
        <v>174</v>
      </c>
      <c r="F460" s="31">
        <v>52223627.863691002</v>
      </c>
      <c r="H460" s="124"/>
      <c r="I460" s="124"/>
      <c r="J460" s="124"/>
      <c r="K460" s="124"/>
      <c r="L460" s="124"/>
      <c r="M460" s="124"/>
      <c r="N460" s="122"/>
      <c r="O460" s="124"/>
    </row>
    <row r="461" spans="1:15" x14ac:dyDescent="0.3">
      <c r="A461" s="28">
        <v>2020</v>
      </c>
      <c r="B461" s="28" t="s">
        <v>245</v>
      </c>
      <c r="C461" s="80">
        <v>202006</v>
      </c>
      <c r="D461" s="29" t="s">
        <v>28</v>
      </c>
      <c r="E461" s="29" t="s">
        <v>174</v>
      </c>
      <c r="F461" s="29">
        <v>47390971.005808003</v>
      </c>
      <c r="H461" s="124"/>
      <c r="I461" s="124"/>
      <c r="J461" s="124"/>
      <c r="K461" s="124"/>
      <c r="L461" s="124"/>
      <c r="M461" s="124"/>
      <c r="N461" s="122"/>
      <c r="O461" s="124"/>
    </row>
    <row r="462" spans="1:15" x14ac:dyDescent="0.3">
      <c r="A462" s="30">
        <v>2020</v>
      </c>
      <c r="B462" s="30" t="s">
        <v>246</v>
      </c>
      <c r="C462" s="81">
        <v>202009</v>
      </c>
      <c r="D462" s="31" t="s">
        <v>28</v>
      </c>
      <c r="E462" s="31" t="s">
        <v>174</v>
      </c>
      <c r="F462" s="31">
        <v>57879354.860751003</v>
      </c>
      <c r="H462" s="124"/>
      <c r="I462" s="124"/>
      <c r="J462" s="124"/>
      <c r="K462" s="124"/>
      <c r="L462" s="124"/>
      <c r="M462" s="124"/>
      <c r="N462" s="122"/>
      <c r="O462" s="124"/>
    </row>
    <row r="463" spans="1:15" x14ac:dyDescent="0.3">
      <c r="A463" s="28">
        <v>2020</v>
      </c>
      <c r="B463" s="28" t="s">
        <v>246</v>
      </c>
      <c r="C463" s="80">
        <v>202012</v>
      </c>
      <c r="D463" s="29" t="s">
        <v>28</v>
      </c>
      <c r="E463" s="29" t="s">
        <v>174</v>
      </c>
      <c r="F463" s="29">
        <v>43057184.659290999</v>
      </c>
      <c r="H463" s="124"/>
      <c r="I463" s="124"/>
      <c r="J463" s="124"/>
      <c r="K463" s="124"/>
      <c r="L463" s="124"/>
      <c r="M463" s="124"/>
      <c r="N463" s="122"/>
      <c r="O463" s="124"/>
    </row>
    <row r="464" spans="1:15" x14ac:dyDescent="0.3">
      <c r="A464" s="30">
        <v>2021</v>
      </c>
      <c r="B464" s="30" t="s">
        <v>247</v>
      </c>
      <c r="C464" s="81">
        <v>202103</v>
      </c>
      <c r="D464" s="31" t="s">
        <v>28</v>
      </c>
      <c r="E464" s="31" t="s">
        <v>174</v>
      </c>
      <c r="F464" s="31">
        <v>40476110.336099997</v>
      </c>
      <c r="H464" s="124"/>
      <c r="I464" s="124"/>
      <c r="J464" s="124"/>
      <c r="K464" s="124"/>
      <c r="L464" s="124"/>
      <c r="M464" s="124"/>
      <c r="N464" s="122"/>
      <c r="O464" s="124"/>
    </row>
    <row r="465" spans="1:15" x14ac:dyDescent="0.3">
      <c r="A465" s="28">
        <v>2021</v>
      </c>
      <c r="B465" s="28" t="s">
        <v>247</v>
      </c>
      <c r="C465" s="80">
        <v>202106</v>
      </c>
      <c r="D465" s="29" t="s">
        <v>28</v>
      </c>
      <c r="E465" s="29" t="s">
        <v>174</v>
      </c>
      <c r="F465" s="29">
        <v>41854271.15518</v>
      </c>
      <c r="H465" s="124"/>
      <c r="I465" s="124"/>
      <c r="J465" s="124"/>
      <c r="K465" s="124"/>
      <c r="L465" s="124"/>
      <c r="M465" s="124"/>
      <c r="N465" s="122"/>
      <c r="O465" s="124"/>
    </row>
    <row r="466" spans="1:15" x14ac:dyDescent="0.3">
      <c r="A466" s="30">
        <v>2021</v>
      </c>
      <c r="B466" s="30" t="s">
        <v>248</v>
      </c>
      <c r="C466" s="81">
        <v>202109</v>
      </c>
      <c r="D466" s="31" t="s">
        <v>28</v>
      </c>
      <c r="E466" s="31" t="s">
        <v>174</v>
      </c>
      <c r="F466" s="31">
        <v>43416751.683898002</v>
      </c>
      <c r="H466" s="124"/>
      <c r="I466" s="124"/>
      <c r="J466" s="124"/>
      <c r="K466" s="124"/>
      <c r="L466" s="124"/>
      <c r="M466" s="124"/>
      <c r="N466" s="122"/>
      <c r="O466" s="124"/>
    </row>
    <row r="467" spans="1:15" x14ac:dyDescent="0.3">
      <c r="A467" s="28">
        <v>2021</v>
      </c>
      <c r="B467" s="28" t="s">
        <v>248</v>
      </c>
      <c r="C467" s="80">
        <v>202112</v>
      </c>
      <c r="D467" s="29" t="s">
        <v>28</v>
      </c>
      <c r="E467" s="29" t="s">
        <v>174</v>
      </c>
      <c r="F467" s="29">
        <v>31709585.449956</v>
      </c>
      <c r="H467" s="124"/>
      <c r="I467" s="124"/>
      <c r="J467" s="124"/>
      <c r="K467" s="124"/>
      <c r="L467" s="124"/>
      <c r="M467" s="124"/>
      <c r="N467" s="122"/>
      <c r="O467" s="124"/>
    </row>
    <row r="468" spans="1:15" x14ac:dyDescent="0.3">
      <c r="A468" s="30">
        <v>2022</v>
      </c>
      <c r="B468" s="30" t="s">
        <v>249</v>
      </c>
      <c r="C468" s="81">
        <v>202203</v>
      </c>
      <c r="D468" s="31" t="s">
        <v>28</v>
      </c>
      <c r="E468" s="31" t="s">
        <v>174</v>
      </c>
      <c r="F468" s="31">
        <v>30131057.691342998</v>
      </c>
      <c r="H468" s="124"/>
      <c r="I468" s="124"/>
      <c r="J468" s="124"/>
      <c r="K468" s="124"/>
      <c r="L468" s="124"/>
      <c r="M468" s="124"/>
      <c r="N468" s="122"/>
      <c r="O468" s="124"/>
    </row>
    <row r="469" spans="1:15" x14ac:dyDescent="0.3">
      <c r="A469" s="28">
        <v>2022</v>
      </c>
      <c r="B469" s="28" t="s">
        <v>249</v>
      </c>
      <c r="C469" s="80">
        <v>202206</v>
      </c>
      <c r="D469" s="29" t="s">
        <v>28</v>
      </c>
      <c r="E469" s="29" t="s">
        <v>174</v>
      </c>
      <c r="F469" s="29">
        <v>31653905.728845999</v>
      </c>
      <c r="H469" s="124"/>
      <c r="I469" s="124"/>
      <c r="J469" s="124"/>
      <c r="K469" s="124"/>
      <c r="L469" s="124"/>
      <c r="M469" s="124"/>
      <c r="N469" s="122"/>
      <c r="O469" s="124"/>
    </row>
    <row r="470" spans="1:15" x14ac:dyDescent="0.3">
      <c r="A470" s="30">
        <v>2022</v>
      </c>
      <c r="B470" s="30" t="s">
        <v>250</v>
      </c>
      <c r="C470" s="81">
        <v>202209</v>
      </c>
      <c r="D470" s="31" t="s">
        <v>28</v>
      </c>
      <c r="E470" s="31" t="s">
        <v>174</v>
      </c>
      <c r="F470" s="31">
        <v>32165642.925469</v>
      </c>
      <c r="H470" s="124"/>
      <c r="I470" s="124"/>
      <c r="J470" s="124"/>
      <c r="K470" s="124"/>
      <c r="L470" s="124"/>
      <c r="M470" s="124"/>
      <c r="N470" s="122"/>
      <c r="O470" s="124"/>
    </row>
    <row r="471" spans="1:15" x14ac:dyDescent="0.3">
      <c r="A471" s="28">
        <v>2022</v>
      </c>
      <c r="B471" s="28" t="s">
        <v>250</v>
      </c>
      <c r="C471" s="80">
        <v>202212</v>
      </c>
      <c r="D471" s="29" t="s">
        <v>28</v>
      </c>
      <c r="E471" s="29" t="s">
        <v>174</v>
      </c>
      <c r="F471" s="29">
        <v>24543868.989748001</v>
      </c>
      <c r="H471" s="124"/>
      <c r="I471" s="124"/>
      <c r="J471" s="124"/>
      <c r="K471" s="124"/>
      <c r="L471" s="124"/>
      <c r="M471" s="124"/>
      <c r="N471" s="122"/>
      <c r="O471" s="124"/>
    </row>
    <row r="472" spans="1:15" x14ac:dyDescent="0.3">
      <c r="A472" s="30">
        <v>2023</v>
      </c>
      <c r="B472" s="30" t="s">
        <v>251</v>
      </c>
      <c r="C472" s="81">
        <v>202303</v>
      </c>
      <c r="D472" s="31" t="s">
        <v>28</v>
      </c>
      <c r="E472" s="31" t="s">
        <v>174</v>
      </c>
      <c r="F472" s="31">
        <v>24277272.406366002</v>
      </c>
      <c r="H472" s="124"/>
      <c r="I472" s="124"/>
      <c r="J472" s="124"/>
      <c r="K472" s="124"/>
      <c r="L472" s="124"/>
      <c r="M472" s="124"/>
      <c r="N472" s="122"/>
      <c r="O472" s="124"/>
    </row>
    <row r="473" spans="1:15" x14ac:dyDescent="0.3">
      <c r="A473" s="28">
        <v>2023</v>
      </c>
      <c r="B473" s="28" t="s">
        <v>251</v>
      </c>
      <c r="C473" s="80">
        <v>202306</v>
      </c>
      <c r="D473" s="29" t="s">
        <v>28</v>
      </c>
      <c r="E473" s="29" t="s">
        <v>174</v>
      </c>
      <c r="F473" s="29">
        <v>26338066.107912</v>
      </c>
      <c r="H473" s="124"/>
      <c r="I473" s="124"/>
      <c r="J473" s="124"/>
      <c r="K473" s="124"/>
      <c r="L473" s="124"/>
      <c r="M473" s="124"/>
      <c r="N473" s="122"/>
      <c r="O473" s="124"/>
    </row>
    <row r="474" spans="1:15" x14ac:dyDescent="0.3">
      <c r="A474" s="30">
        <v>2023</v>
      </c>
      <c r="B474" s="30" t="s">
        <v>252</v>
      </c>
      <c r="C474" s="81">
        <v>202309</v>
      </c>
      <c r="D474" s="31" t="s">
        <v>28</v>
      </c>
      <c r="E474" s="31" t="s">
        <v>174</v>
      </c>
      <c r="F474" s="31">
        <v>27448571.770305</v>
      </c>
      <c r="H474" s="124"/>
      <c r="I474" s="124"/>
      <c r="J474" s="124"/>
      <c r="K474" s="124"/>
      <c r="L474" s="124"/>
      <c r="M474" s="124"/>
      <c r="N474" s="122"/>
      <c r="O474" s="124"/>
    </row>
    <row r="475" spans="1:15" x14ac:dyDescent="0.3">
      <c r="A475" s="28">
        <v>2023</v>
      </c>
      <c r="B475" s="28" t="s">
        <v>252</v>
      </c>
      <c r="C475" s="80">
        <v>202312</v>
      </c>
      <c r="D475" s="29" t="s">
        <v>28</v>
      </c>
      <c r="E475" s="29" t="s">
        <v>174</v>
      </c>
      <c r="F475" s="29">
        <v>23098874.941282999</v>
      </c>
      <c r="H475" s="124"/>
      <c r="I475" s="124"/>
      <c r="J475" s="124"/>
      <c r="K475" s="124"/>
      <c r="L475" s="124"/>
      <c r="M475" s="124"/>
      <c r="N475" s="122"/>
      <c r="O475" s="124"/>
    </row>
    <row r="476" spans="1:15" x14ac:dyDescent="0.3">
      <c r="A476" s="30">
        <v>2024</v>
      </c>
      <c r="B476" s="30" t="s">
        <v>253</v>
      </c>
      <c r="C476" s="81">
        <v>202403</v>
      </c>
      <c r="D476" s="31" t="s">
        <v>28</v>
      </c>
      <c r="E476" s="31" t="s">
        <v>174</v>
      </c>
      <c r="F476" s="31">
        <v>25836059.105517998</v>
      </c>
      <c r="H476" s="124"/>
      <c r="I476" s="124"/>
      <c r="J476" s="124"/>
      <c r="K476" s="124"/>
      <c r="L476" s="124"/>
      <c r="M476" s="124"/>
      <c r="N476" s="122"/>
      <c r="O476" s="124"/>
    </row>
    <row r="477" spans="1:15" x14ac:dyDescent="0.3">
      <c r="A477" s="28">
        <v>2024</v>
      </c>
      <c r="B477" s="28" t="s">
        <v>253</v>
      </c>
      <c r="C477" s="80">
        <v>202406</v>
      </c>
      <c r="D477" s="29" t="s">
        <v>28</v>
      </c>
      <c r="E477" s="29" t="s">
        <v>174</v>
      </c>
      <c r="F477" s="29">
        <v>28981362.601302002</v>
      </c>
      <c r="H477" s="124"/>
      <c r="I477" s="124"/>
      <c r="J477" s="124"/>
      <c r="K477" s="124"/>
      <c r="L477" s="124"/>
      <c r="M477" s="124"/>
      <c r="N477" s="122"/>
      <c r="O477" s="124"/>
    </row>
    <row r="478" spans="1:15" x14ac:dyDescent="0.3">
      <c r="A478" s="30">
        <v>2024</v>
      </c>
      <c r="B478" s="30" t="s">
        <v>254</v>
      </c>
      <c r="C478" s="81">
        <v>202409</v>
      </c>
      <c r="D478" s="31" t="s">
        <v>28</v>
      </c>
      <c r="E478" s="31" t="s">
        <v>174</v>
      </c>
      <c r="F478" s="31">
        <v>31333710.005056001</v>
      </c>
      <c r="H478" s="124"/>
      <c r="I478" s="124"/>
      <c r="J478" s="124"/>
      <c r="K478" s="124"/>
      <c r="L478" s="124"/>
      <c r="M478" s="124"/>
      <c r="N478" s="122"/>
      <c r="O478" s="124"/>
    </row>
    <row r="479" spans="1:15" x14ac:dyDescent="0.3">
      <c r="A479" s="28">
        <v>2024</v>
      </c>
      <c r="B479" s="28" t="s">
        <v>254</v>
      </c>
      <c r="C479" s="80">
        <v>202412</v>
      </c>
      <c r="D479" s="29" t="s">
        <v>28</v>
      </c>
      <c r="E479" s="29" t="s">
        <v>174</v>
      </c>
      <c r="F479" s="29">
        <v>25515848.562272999</v>
      </c>
      <c r="H479" s="124"/>
      <c r="I479" s="124"/>
      <c r="J479" s="124"/>
      <c r="K479" s="124"/>
      <c r="L479" s="124"/>
      <c r="M479" s="124"/>
      <c r="N479" s="122"/>
      <c r="O479" s="124"/>
    </row>
    <row r="480" spans="1:15" x14ac:dyDescent="0.3">
      <c r="A480" s="30">
        <v>2025</v>
      </c>
      <c r="B480" s="30" t="s">
        <v>326</v>
      </c>
      <c r="C480" s="81">
        <v>202503</v>
      </c>
      <c r="D480" s="31" t="s">
        <v>28</v>
      </c>
      <c r="E480" s="31" t="s">
        <v>174</v>
      </c>
      <c r="F480" s="31">
        <v>27169101.171294</v>
      </c>
      <c r="H480" s="124"/>
      <c r="I480" s="124"/>
      <c r="J480" s="124"/>
      <c r="K480" s="124"/>
      <c r="L480" s="124"/>
      <c r="M480" s="124"/>
      <c r="N480" s="122"/>
      <c r="O480" s="124"/>
    </row>
    <row r="481" spans="1:15" x14ac:dyDescent="0.3">
      <c r="A481" s="28">
        <v>2025</v>
      </c>
      <c r="B481" s="28" t="s">
        <v>326</v>
      </c>
      <c r="C481" s="80">
        <v>202506</v>
      </c>
      <c r="D481" s="29" t="s">
        <v>28</v>
      </c>
      <c r="E481" s="29" t="s">
        <v>174</v>
      </c>
      <c r="F481" s="29">
        <v>30480696.943360001</v>
      </c>
      <c r="H481" s="124"/>
      <c r="I481" s="124"/>
      <c r="J481" s="124"/>
      <c r="K481" s="124"/>
      <c r="L481" s="124"/>
      <c r="M481" s="124"/>
      <c r="N481" s="122"/>
      <c r="O481" s="124"/>
    </row>
    <row r="482" spans="1:15" x14ac:dyDescent="0.3">
      <c r="A482" s="30">
        <v>2025</v>
      </c>
      <c r="B482" s="30" t="s">
        <v>327</v>
      </c>
      <c r="C482" s="81">
        <v>202509</v>
      </c>
      <c r="D482" s="31" t="s">
        <v>28</v>
      </c>
      <c r="E482" s="31" t="s">
        <v>174</v>
      </c>
      <c r="F482" s="31">
        <v>32305239.397053</v>
      </c>
      <c r="H482" s="124"/>
      <c r="I482" s="124"/>
      <c r="J482" s="124"/>
      <c r="K482" s="124"/>
      <c r="L482" s="124"/>
      <c r="M482" s="124"/>
      <c r="N482" s="122"/>
      <c r="O482" s="124"/>
    </row>
    <row r="483" spans="1:15" x14ac:dyDescent="0.3">
      <c r="A483" s="28">
        <v>2025</v>
      </c>
      <c r="B483" s="28" t="s">
        <v>327</v>
      </c>
      <c r="C483" s="80">
        <v>202512</v>
      </c>
      <c r="D483" s="29" t="s">
        <v>28</v>
      </c>
      <c r="E483" s="29" t="s">
        <v>174</v>
      </c>
      <c r="F483" s="29">
        <v>26591008.877831001</v>
      </c>
      <c r="H483" s="124"/>
      <c r="I483" s="124"/>
      <c r="J483" s="124"/>
      <c r="K483" s="124"/>
      <c r="L483" s="124"/>
      <c r="M483" s="124"/>
      <c r="N483" s="122"/>
      <c r="O483" s="124"/>
    </row>
    <row r="484" spans="1:15" x14ac:dyDescent="0.3">
      <c r="A484" s="30">
        <v>2011</v>
      </c>
      <c r="B484" s="30" t="s">
        <v>227</v>
      </c>
      <c r="C484" s="81">
        <v>201103</v>
      </c>
      <c r="D484" s="31" t="s">
        <v>175</v>
      </c>
      <c r="E484" s="31" t="s">
        <v>173</v>
      </c>
      <c r="F484" s="31">
        <v>372896.35070000001</v>
      </c>
      <c r="H484" s="124"/>
      <c r="I484" s="124"/>
      <c r="J484" s="124"/>
      <c r="K484" s="124"/>
      <c r="L484" s="124"/>
      <c r="M484" s="124"/>
      <c r="N484" s="122"/>
      <c r="O484" s="124"/>
    </row>
    <row r="485" spans="1:15" x14ac:dyDescent="0.3">
      <c r="A485" s="28">
        <v>2011</v>
      </c>
      <c r="B485" s="28" t="s">
        <v>227</v>
      </c>
      <c r="C485" s="80">
        <v>201106</v>
      </c>
      <c r="D485" s="29" t="s">
        <v>175</v>
      </c>
      <c r="E485" s="29" t="s">
        <v>173</v>
      </c>
      <c r="F485" s="29">
        <v>393601.50914099999</v>
      </c>
      <c r="H485" s="124"/>
      <c r="I485" s="124"/>
      <c r="J485" s="124"/>
      <c r="K485" s="124"/>
      <c r="L485" s="124"/>
      <c r="M485" s="124"/>
      <c r="N485" s="122"/>
      <c r="O485" s="124"/>
    </row>
    <row r="486" spans="1:15" x14ac:dyDescent="0.3">
      <c r="A486" s="30">
        <v>2011</v>
      </c>
      <c r="B486" s="30" t="s">
        <v>228</v>
      </c>
      <c r="C486" s="81">
        <v>201109</v>
      </c>
      <c r="D486" s="31" t="s">
        <v>175</v>
      </c>
      <c r="E486" s="31" t="s">
        <v>173</v>
      </c>
      <c r="F486" s="31">
        <v>399529.90366800001</v>
      </c>
      <c r="H486" s="124"/>
      <c r="I486" s="124"/>
      <c r="J486" s="124"/>
      <c r="K486" s="124"/>
      <c r="L486" s="124"/>
      <c r="M486" s="124"/>
      <c r="N486" s="122"/>
      <c r="O486" s="124"/>
    </row>
    <row r="487" spans="1:15" x14ac:dyDescent="0.3">
      <c r="A487" s="28">
        <v>2011</v>
      </c>
      <c r="B487" s="28" t="s">
        <v>228</v>
      </c>
      <c r="C487" s="80">
        <v>201112</v>
      </c>
      <c r="D487" s="29" t="s">
        <v>175</v>
      </c>
      <c r="E487" s="29" t="s">
        <v>173</v>
      </c>
      <c r="F487" s="29">
        <v>330154.05479800003</v>
      </c>
      <c r="H487" s="124"/>
      <c r="I487" s="124"/>
      <c r="J487" s="124"/>
      <c r="K487" s="124"/>
      <c r="L487" s="124"/>
      <c r="M487" s="124"/>
      <c r="N487" s="122"/>
      <c r="O487" s="124"/>
    </row>
    <row r="488" spans="1:15" x14ac:dyDescent="0.3">
      <c r="A488" s="30">
        <v>2012</v>
      </c>
      <c r="B488" s="30" t="s">
        <v>229</v>
      </c>
      <c r="C488" s="81">
        <v>201203</v>
      </c>
      <c r="D488" s="31" t="s">
        <v>175</v>
      </c>
      <c r="E488" s="31" t="s">
        <v>173</v>
      </c>
      <c r="F488" s="31">
        <v>387449.11209000001</v>
      </c>
      <c r="H488" s="124"/>
      <c r="I488" s="124"/>
      <c r="J488" s="124"/>
      <c r="K488" s="124"/>
      <c r="L488" s="124"/>
      <c r="M488" s="124"/>
      <c r="N488" s="122"/>
      <c r="O488" s="124"/>
    </row>
    <row r="489" spans="1:15" x14ac:dyDescent="0.3">
      <c r="A489" s="28">
        <v>2012</v>
      </c>
      <c r="B489" s="28" t="s">
        <v>229</v>
      </c>
      <c r="C489" s="80">
        <v>201206</v>
      </c>
      <c r="D489" s="29" t="s">
        <v>175</v>
      </c>
      <c r="E489" s="29" t="s">
        <v>173</v>
      </c>
      <c r="F489" s="29">
        <v>409829.46785399999</v>
      </c>
      <c r="H489" s="124"/>
      <c r="I489" s="124"/>
      <c r="J489" s="124"/>
      <c r="K489" s="124"/>
      <c r="L489" s="124"/>
      <c r="M489" s="124"/>
      <c r="N489" s="122"/>
      <c r="O489" s="124"/>
    </row>
    <row r="490" spans="1:15" x14ac:dyDescent="0.3">
      <c r="A490" s="30">
        <v>2012</v>
      </c>
      <c r="B490" s="30" t="s">
        <v>230</v>
      </c>
      <c r="C490" s="81">
        <v>201209</v>
      </c>
      <c r="D490" s="31" t="s">
        <v>175</v>
      </c>
      <c r="E490" s="31" t="s">
        <v>173</v>
      </c>
      <c r="F490" s="31">
        <v>411500.37499600003</v>
      </c>
      <c r="H490" s="124"/>
      <c r="I490" s="124"/>
      <c r="J490" s="124"/>
      <c r="K490" s="124"/>
      <c r="L490" s="124"/>
      <c r="M490" s="124"/>
      <c r="N490" s="122"/>
      <c r="O490" s="124"/>
    </row>
    <row r="491" spans="1:15" x14ac:dyDescent="0.3">
      <c r="A491" s="28">
        <v>2012</v>
      </c>
      <c r="B491" s="28" t="s">
        <v>230</v>
      </c>
      <c r="C491" s="80">
        <v>201212</v>
      </c>
      <c r="D491" s="29" t="s">
        <v>175</v>
      </c>
      <c r="E491" s="29" t="s">
        <v>173</v>
      </c>
      <c r="F491" s="29">
        <v>330545.99673800002</v>
      </c>
      <c r="H491" s="124"/>
      <c r="I491" s="124"/>
      <c r="J491" s="124"/>
      <c r="K491" s="124"/>
      <c r="L491" s="124"/>
      <c r="M491" s="124"/>
      <c r="N491" s="122"/>
      <c r="O491" s="124"/>
    </row>
    <row r="492" spans="1:15" x14ac:dyDescent="0.3">
      <c r="A492" s="30">
        <v>2013</v>
      </c>
      <c r="B492" s="30" t="s">
        <v>231</v>
      </c>
      <c r="C492" s="81">
        <v>201303</v>
      </c>
      <c r="D492" s="31" t="s">
        <v>175</v>
      </c>
      <c r="E492" s="31" t="s">
        <v>173</v>
      </c>
      <c r="F492" s="31">
        <v>386882.61961300002</v>
      </c>
      <c r="H492" s="124"/>
      <c r="I492" s="124"/>
      <c r="J492" s="124"/>
      <c r="K492" s="124"/>
      <c r="L492" s="124"/>
      <c r="M492" s="124"/>
      <c r="N492" s="122"/>
      <c r="O492" s="124"/>
    </row>
    <row r="493" spans="1:15" x14ac:dyDescent="0.3">
      <c r="A493" s="28">
        <v>2013</v>
      </c>
      <c r="B493" s="28" t="s">
        <v>231</v>
      </c>
      <c r="C493" s="80">
        <v>201306</v>
      </c>
      <c r="D493" s="29" t="s">
        <v>175</v>
      </c>
      <c r="E493" s="29" t="s">
        <v>173</v>
      </c>
      <c r="F493" s="29">
        <v>410328.40989700001</v>
      </c>
      <c r="H493" s="124"/>
      <c r="I493" s="124"/>
      <c r="J493" s="124"/>
      <c r="K493" s="124"/>
      <c r="L493" s="124"/>
      <c r="M493" s="124"/>
      <c r="N493" s="122"/>
      <c r="O493" s="124"/>
    </row>
    <row r="494" spans="1:15" x14ac:dyDescent="0.3">
      <c r="A494" s="30">
        <v>2013</v>
      </c>
      <c r="B494" s="30" t="s">
        <v>232</v>
      </c>
      <c r="C494" s="81">
        <v>201309</v>
      </c>
      <c r="D494" s="31" t="s">
        <v>175</v>
      </c>
      <c r="E494" s="31" t="s">
        <v>173</v>
      </c>
      <c r="F494" s="31">
        <v>413919.19076500001</v>
      </c>
      <c r="H494" s="124"/>
      <c r="I494" s="124"/>
      <c r="J494" s="124"/>
      <c r="K494" s="124"/>
      <c r="L494" s="124"/>
      <c r="M494" s="124"/>
      <c r="N494" s="122"/>
      <c r="O494" s="124"/>
    </row>
    <row r="495" spans="1:15" x14ac:dyDescent="0.3">
      <c r="A495" s="28">
        <v>2013</v>
      </c>
      <c r="B495" s="28" t="s">
        <v>232</v>
      </c>
      <c r="C495" s="80">
        <v>201312</v>
      </c>
      <c r="D495" s="29" t="s">
        <v>175</v>
      </c>
      <c r="E495" s="29" t="s">
        <v>173</v>
      </c>
      <c r="F495" s="29">
        <v>331563.63501999999</v>
      </c>
      <c r="H495" s="124"/>
      <c r="I495" s="124"/>
      <c r="J495" s="124"/>
      <c r="K495" s="124"/>
      <c r="L495" s="124"/>
      <c r="M495" s="124"/>
      <c r="N495" s="122"/>
      <c r="O495" s="124"/>
    </row>
    <row r="496" spans="1:15" x14ac:dyDescent="0.3">
      <c r="A496" s="30">
        <v>2014</v>
      </c>
      <c r="B496" s="30" t="s">
        <v>233</v>
      </c>
      <c r="C496" s="81">
        <v>201403</v>
      </c>
      <c r="D496" s="31" t="s">
        <v>175</v>
      </c>
      <c r="E496" s="31" t="s">
        <v>173</v>
      </c>
      <c r="F496" s="31">
        <v>389286.02279299998</v>
      </c>
      <c r="H496" s="124"/>
      <c r="I496" s="124"/>
      <c r="J496" s="124"/>
      <c r="K496" s="124"/>
      <c r="L496" s="124"/>
      <c r="M496" s="124"/>
      <c r="N496" s="122"/>
      <c r="O496" s="124"/>
    </row>
    <row r="497" spans="1:15" x14ac:dyDescent="0.3">
      <c r="A497" s="28">
        <v>2014</v>
      </c>
      <c r="B497" s="28" t="s">
        <v>233</v>
      </c>
      <c r="C497" s="80">
        <v>201406</v>
      </c>
      <c r="D497" s="29" t="s">
        <v>175</v>
      </c>
      <c r="E497" s="29" t="s">
        <v>173</v>
      </c>
      <c r="F497" s="29">
        <v>417270.57721299998</v>
      </c>
      <c r="H497" s="124"/>
      <c r="I497" s="124"/>
      <c r="J497" s="124"/>
      <c r="K497" s="124"/>
      <c r="L497" s="124"/>
      <c r="M497" s="124"/>
      <c r="N497" s="122"/>
      <c r="O497" s="124"/>
    </row>
    <row r="498" spans="1:15" x14ac:dyDescent="0.3">
      <c r="A498" s="30">
        <v>2014</v>
      </c>
      <c r="B498" s="30" t="s">
        <v>234</v>
      </c>
      <c r="C498" s="81">
        <v>201409</v>
      </c>
      <c r="D498" s="31" t="s">
        <v>175</v>
      </c>
      <c r="E498" s="31" t="s">
        <v>173</v>
      </c>
      <c r="F498" s="31">
        <v>411308.293145</v>
      </c>
      <c r="H498" s="124"/>
      <c r="I498" s="124"/>
      <c r="J498" s="124"/>
      <c r="K498" s="124"/>
      <c r="L498" s="124"/>
      <c r="M498" s="124"/>
      <c r="N498" s="122"/>
      <c r="O498" s="124"/>
    </row>
    <row r="499" spans="1:15" x14ac:dyDescent="0.3">
      <c r="A499" s="28">
        <v>2014</v>
      </c>
      <c r="B499" s="28" t="s">
        <v>234</v>
      </c>
      <c r="C499" s="80">
        <v>201412</v>
      </c>
      <c r="D499" s="29" t="s">
        <v>175</v>
      </c>
      <c r="E499" s="29" t="s">
        <v>173</v>
      </c>
      <c r="F499" s="29">
        <v>329402.864458</v>
      </c>
      <c r="H499" s="124"/>
      <c r="I499" s="124"/>
      <c r="J499" s="124"/>
      <c r="K499" s="124"/>
      <c r="L499" s="124"/>
      <c r="M499" s="124"/>
      <c r="N499" s="122"/>
      <c r="O499" s="124"/>
    </row>
    <row r="500" spans="1:15" x14ac:dyDescent="0.3">
      <c r="A500" s="30">
        <v>2015</v>
      </c>
      <c r="B500" s="30" t="s">
        <v>235</v>
      </c>
      <c r="C500" s="81">
        <v>201503</v>
      </c>
      <c r="D500" s="31" t="s">
        <v>175</v>
      </c>
      <c r="E500" s="31" t="s">
        <v>173</v>
      </c>
      <c r="F500" s="31">
        <v>389786.74750100001</v>
      </c>
      <c r="H500" s="124"/>
      <c r="I500" s="124"/>
      <c r="J500" s="124"/>
      <c r="K500" s="124"/>
      <c r="L500" s="124"/>
      <c r="M500" s="124"/>
      <c r="N500" s="122"/>
      <c r="O500" s="124"/>
    </row>
    <row r="501" spans="1:15" x14ac:dyDescent="0.3">
      <c r="A501" s="28">
        <v>2015</v>
      </c>
      <c r="B501" s="28" t="s">
        <v>235</v>
      </c>
      <c r="C501" s="80">
        <v>201506</v>
      </c>
      <c r="D501" s="29" t="s">
        <v>175</v>
      </c>
      <c r="E501" s="29" t="s">
        <v>173</v>
      </c>
      <c r="F501" s="29">
        <v>410338.32053600001</v>
      </c>
      <c r="H501" s="124"/>
      <c r="I501" s="124"/>
      <c r="J501" s="124"/>
      <c r="K501" s="124"/>
      <c r="L501" s="124"/>
      <c r="M501" s="124"/>
      <c r="N501" s="122"/>
      <c r="O501" s="124"/>
    </row>
    <row r="502" spans="1:15" x14ac:dyDescent="0.3">
      <c r="A502" s="30">
        <v>2015</v>
      </c>
      <c r="B502" s="30" t="s">
        <v>236</v>
      </c>
      <c r="C502" s="81">
        <v>201509</v>
      </c>
      <c r="D502" s="31" t="s">
        <v>175</v>
      </c>
      <c r="E502" s="31" t="s">
        <v>173</v>
      </c>
      <c r="F502" s="31">
        <v>407279.01066500001</v>
      </c>
      <c r="H502" s="124"/>
      <c r="I502" s="124"/>
      <c r="J502" s="124"/>
      <c r="K502" s="124"/>
      <c r="L502" s="124"/>
      <c r="M502" s="124"/>
      <c r="N502" s="122"/>
      <c r="O502" s="124"/>
    </row>
    <row r="503" spans="1:15" x14ac:dyDescent="0.3">
      <c r="A503" s="28">
        <v>2015</v>
      </c>
      <c r="B503" s="28" t="s">
        <v>236</v>
      </c>
      <c r="C503" s="80">
        <v>201512</v>
      </c>
      <c r="D503" s="29" t="s">
        <v>175</v>
      </c>
      <c r="E503" s="29" t="s">
        <v>173</v>
      </c>
      <c r="F503" s="29">
        <v>319293.842122</v>
      </c>
      <c r="H503" s="124"/>
      <c r="I503" s="124"/>
      <c r="J503" s="124"/>
      <c r="K503" s="124"/>
      <c r="L503" s="124"/>
      <c r="M503" s="124"/>
      <c r="N503" s="122"/>
      <c r="O503" s="124"/>
    </row>
    <row r="504" spans="1:15" x14ac:dyDescent="0.3">
      <c r="A504" s="30">
        <v>2016</v>
      </c>
      <c r="B504" s="30" t="s">
        <v>237</v>
      </c>
      <c r="C504" s="81">
        <v>201603</v>
      </c>
      <c r="D504" s="31" t="s">
        <v>175</v>
      </c>
      <c r="E504" s="31" t="s">
        <v>173</v>
      </c>
      <c r="F504" s="31">
        <v>370237.42626199999</v>
      </c>
      <c r="H504" s="124"/>
      <c r="I504" s="124"/>
      <c r="J504" s="124"/>
      <c r="K504" s="124"/>
      <c r="L504" s="124"/>
      <c r="M504" s="124"/>
      <c r="N504" s="122"/>
      <c r="O504" s="124"/>
    </row>
    <row r="505" spans="1:15" x14ac:dyDescent="0.3">
      <c r="A505" s="28">
        <v>2016</v>
      </c>
      <c r="B505" s="28" t="s">
        <v>237</v>
      </c>
      <c r="C505" s="80">
        <v>201606</v>
      </c>
      <c r="D505" s="29" t="s">
        <v>175</v>
      </c>
      <c r="E505" s="29" t="s">
        <v>173</v>
      </c>
      <c r="F505" s="29">
        <v>413641.600966</v>
      </c>
      <c r="H505" s="124"/>
      <c r="I505" s="124"/>
      <c r="J505" s="124"/>
      <c r="K505" s="124"/>
      <c r="L505" s="124"/>
      <c r="M505" s="124"/>
      <c r="N505" s="122"/>
      <c r="O505" s="124"/>
    </row>
    <row r="506" spans="1:15" x14ac:dyDescent="0.3">
      <c r="A506" s="30">
        <v>2016</v>
      </c>
      <c r="B506" s="30" t="s">
        <v>238</v>
      </c>
      <c r="C506" s="81">
        <v>201609</v>
      </c>
      <c r="D506" s="31" t="s">
        <v>175</v>
      </c>
      <c r="E506" s="31" t="s">
        <v>173</v>
      </c>
      <c r="F506" s="31">
        <v>426817.127958</v>
      </c>
      <c r="H506" s="124"/>
      <c r="I506" s="124"/>
      <c r="J506" s="124"/>
      <c r="K506" s="124"/>
      <c r="L506" s="124"/>
      <c r="M506" s="124"/>
      <c r="N506" s="122"/>
      <c r="O506" s="124"/>
    </row>
    <row r="507" spans="1:15" x14ac:dyDescent="0.3">
      <c r="A507" s="28">
        <v>2016</v>
      </c>
      <c r="B507" s="28" t="s">
        <v>238</v>
      </c>
      <c r="C507" s="80">
        <v>201612</v>
      </c>
      <c r="D507" s="29" t="s">
        <v>175</v>
      </c>
      <c r="E507" s="29" t="s">
        <v>173</v>
      </c>
      <c r="F507" s="29">
        <v>328815.286464</v>
      </c>
      <c r="H507" s="124"/>
      <c r="I507" s="124"/>
      <c r="J507" s="124"/>
      <c r="K507" s="124"/>
      <c r="L507" s="124"/>
      <c r="M507" s="124"/>
      <c r="N507" s="122"/>
      <c r="O507" s="124"/>
    </row>
    <row r="508" spans="1:15" x14ac:dyDescent="0.3">
      <c r="A508" s="30">
        <v>2017</v>
      </c>
      <c r="B508" s="30" t="s">
        <v>239</v>
      </c>
      <c r="C508" s="81">
        <v>201703</v>
      </c>
      <c r="D508" s="31" t="s">
        <v>175</v>
      </c>
      <c r="E508" s="31" t="s">
        <v>173</v>
      </c>
      <c r="F508" s="31">
        <v>389336.236141</v>
      </c>
      <c r="H508" s="124"/>
      <c r="I508" s="124"/>
      <c r="J508" s="124"/>
      <c r="K508" s="124"/>
      <c r="L508" s="124"/>
      <c r="M508" s="124"/>
      <c r="N508" s="122"/>
      <c r="O508" s="124"/>
    </row>
    <row r="509" spans="1:15" x14ac:dyDescent="0.3">
      <c r="A509" s="28">
        <v>2017</v>
      </c>
      <c r="B509" s="28" t="s">
        <v>239</v>
      </c>
      <c r="C509" s="80">
        <v>201706</v>
      </c>
      <c r="D509" s="29" t="s">
        <v>175</v>
      </c>
      <c r="E509" s="29" t="s">
        <v>173</v>
      </c>
      <c r="F509" s="29">
        <v>418107.34163699998</v>
      </c>
      <c r="H509" s="124"/>
      <c r="I509" s="124"/>
      <c r="J509" s="124"/>
      <c r="K509" s="124"/>
      <c r="L509" s="124"/>
      <c r="M509" s="124"/>
      <c r="N509" s="122"/>
      <c r="O509" s="124"/>
    </row>
    <row r="510" spans="1:15" x14ac:dyDescent="0.3">
      <c r="A510" s="30">
        <v>2017</v>
      </c>
      <c r="B510" s="30" t="s">
        <v>240</v>
      </c>
      <c r="C510" s="81">
        <v>201709</v>
      </c>
      <c r="D510" s="31" t="s">
        <v>175</v>
      </c>
      <c r="E510" s="31" t="s">
        <v>173</v>
      </c>
      <c r="F510" s="31">
        <v>418884.25988199998</v>
      </c>
      <c r="H510" s="124"/>
      <c r="I510" s="124"/>
      <c r="J510" s="124"/>
      <c r="K510" s="124"/>
      <c r="L510" s="124"/>
      <c r="M510" s="124"/>
      <c r="N510" s="122"/>
      <c r="O510" s="124"/>
    </row>
    <row r="511" spans="1:15" x14ac:dyDescent="0.3">
      <c r="A511" s="28">
        <v>2017</v>
      </c>
      <c r="B511" s="28" t="s">
        <v>240</v>
      </c>
      <c r="C511" s="80">
        <v>201712</v>
      </c>
      <c r="D511" s="29" t="s">
        <v>175</v>
      </c>
      <c r="E511" s="29" t="s">
        <v>173</v>
      </c>
      <c r="F511" s="29">
        <v>321535.19457499997</v>
      </c>
      <c r="H511" s="124"/>
      <c r="I511" s="124"/>
      <c r="J511" s="124"/>
      <c r="K511" s="124"/>
      <c r="L511" s="124"/>
      <c r="M511" s="124"/>
      <c r="N511" s="122"/>
      <c r="O511" s="124"/>
    </row>
    <row r="512" spans="1:15" x14ac:dyDescent="0.3">
      <c r="A512" s="30">
        <v>2018</v>
      </c>
      <c r="B512" s="30" t="s">
        <v>241</v>
      </c>
      <c r="C512" s="81">
        <v>201803</v>
      </c>
      <c r="D512" s="31" t="s">
        <v>175</v>
      </c>
      <c r="E512" s="31" t="s">
        <v>173</v>
      </c>
      <c r="F512" s="31">
        <v>387096.45826300001</v>
      </c>
      <c r="H512" s="124"/>
      <c r="I512" s="124"/>
      <c r="J512" s="124"/>
      <c r="K512" s="124"/>
      <c r="L512" s="124"/>
      <c r="M512" s="124"/>
      <c r="N512" s="122"/>
      <c r="O512" s="124"/>
    </row>
    <row r="513" spans="1:15" x14ac:dyDescent="0.3">
      <c r="A513" s="28">
        <v>2018</v>
      </c>
      <c r="B513" s="28" t="s">
        <v>241</v>
      </c>
      <c r="C513" s="80">
        <v>201806</v>
      </c>
      <c r="D513" s="29" t="s">
        <v>175</v>
      </c>
      <c r="E513" s="29" t="s">
        <v>173</v>
      </c>
      <c r="F513" s="29">
        <v>420651.99329800002</v>
      </c>
      <c r="H513" s="124"/>
      <c r="I513" s="124"/>
      <c r="J513" s="124"/>
      <c r="K513" s="124"/>
      <c r="L513" s="124"/>
      <c r="M513" s="124"/>
      <c r="N513" s="122"/>
      <c r="O513" s="124"/>
    </row>
    <row r="514" spans="1:15" x14ac:dyDescent="0.3">
      <c r="A514" s="30">
        <v>2018</v>
      </c>
      <c r="B514" s="30" t="s">
        <v>242</v>
      </c>
      <c r="C514" s="81">
        <v>201809</v>
      </c>
      <c r="D514" s="31" t="s">
        <v>175</v>
      </c>
      <c r="E514" s="31" t="s">
        <v>173</v>
      </c>
      <c r="F514" s="31">
        <v>434697.98243600002</v>
      </c>
      <c r="H514" s="124"/>
      <c r="I514" s="124"/>
      <c r="J514" s="124"/>
      <c r="K514" s="124"/>
      <c r="L514" s="124"/>
      <c r="M514" s="124"/>
      <c r="N514" s="122"/>
      <c r="O514" s="124"/>
    </row>
    <row r="515" spans="1:15" x14ac:dyDescent="0.3">
      <c r="A515" s="28">
        <v>2018</v>
      </c>
      <c r="B515" s="28" t="s">
        <v>242</v>
      </c>
      <c r="C515" s="80">
        <v>201812</v>
      </c>
      <c r="D515" s="29" t="s">
        <v>175</v>
      </c>
      <c r="E515" s="29" t="s">
        <v>173</v>
      </c>
      <c r="F515" s="29">
        <v>341594.568585</v>
      </c>
      <c r="H515" s="124"/>
      <c r="I515" s="124"/>
      <c r="J515" s="124"/>
      <c r="K515" s="124"/>
      <c r="L515" s="124"/>
      <c r="M515" s="124"/>
      <c r="N515" s="122"/>
      <c r="O515" s="124"/>
    </row>
    <row r="516" spans="1:15" x14ac:dyDescent="0.3">
      <c r="A516" s="30">
        <v>2019</v>
      </c>
      <c r="B516" s="30" t="s">
        <v>243</v>
      </c>
      <c r="C516" s="81">
        <v>201903</v>
      </c>
      <c r="D516" s="31" t="s">
        <v>175</v>
      </c>
      <c r="E516" s="31" t="s">
        <v>173</v>
      </c>
      <c r="F516" s="31">
        <v>411258.25517700001</v>
      </c>
      <c r="H516" s="124"/>
      <c r="I516" s="124"/>
      <c r="J516" s="124"/>
      <c r="K516" s="124"/>
      <c r="L516" s="124"/>
      <c r="M516" s="124"/>
      <c r="N516" s="122"/>
      <c r="O516" s="124"/>
    </row>
    <row r="517" spans="1:15" x14ac:dyDescent="0.3">
      <c r="A517" s="28">
        <v>2019</v>
      </c>
      <c r="B517" s="28" t="s">
        <v>243</v>
      </c>
      <c r="C517" s="80">
        <v>201906</v>
      </c>
      <c r="D517" s="29" t="s">
        <v>175</v>
      </c>
      <c r="E517" s="29" t="s">
        <v>173</v>
      </c>
      <c r="F517" s="29">
        <v>458970.57652900001</v>
      </c>
      <c r="H517" s="124"/>
      <c r="I517" s="124"/>
      <c r="J517" s="124"/>
      <c r="K517" s="124"/>
      <c r="L517" s="124"/>
      <c r="M517" s="124"/>
      <c r="N517" s="122"/>
      <c r="O517" s="124"/>
    </row>
    <row r="518" spans="1:15" x14ac:dyDescent="0.3">
      <c r="A518" s="30">
        <v>2019</v>
      </c>
      <c r="B518" s="30" t="s">
        <v>244</v>
      </c>
      <c r="C518" s="81">
        <v>201909</v>
      </c>
      <c r="D518" s="31" t="s">
        <v>175</v>
      </c>
      <c r="E518" s="31" t="s">
        <v>173</v>
      </c>
      <c r="F518" s="31">
        <v>478450.50356099999</v>
      </c>
      <c r="H518" s="124"/>
      <c r="I518" s="124"/>
      <c r="J518" s="124"/>
      <c r="K518" s="124"/>
      <c r="L518" s="124"/>
      <c r="M518" s="124"/>
      <c r="N518" s="122"/>
      <c r="O518" s="124"/>
    </row>
    <row r="519" spans="1:15" x14ac:dyDescent="0.3">
      <c r="A519" s="28">
        <v>2019</v>
      </c>
      <c r="B519" s="28" t="s">
        <v>244</v>
      </c>
      <c r="C519" s="80">
        <v>201912</v>
      </c>
      <c r="D519" s="29" t="s">
        <v>175</v>
      </c>
      <c r="E519" s="29" t="s">
        <v>173</v>
      </c>
      <c r="F519" s="29">
        <v>386369.65685999999</v>
      </c>
      <c r="H519" s="124"/>
      <c r="I519" s="124"/>
      <c r="J519" s="124"/>
      <c r="K519" s="124"/>
      <c r="L519" s="124"/>
      <c r="M519" s="124"/>
      <c r="N519" s="122"/>
      <c r="O519" s="124"/>
    </row>
    <row r="520" spans="1:15" x14ac:dyDescent="0.3">
      <c r="A520" s="30">
        <v>2020</v>
      </c>
      <c r="B520" s="30" t="s">
        <v>245</v>
      </c>
      <c r="C520" s="81">
        <v>202003</v>
      </c>
      <c r="D520" s="31" t="s">
        <v>175</v>
      </c>
      <c r="E520" s="31" t="s">
        <v>173</v>
      </c>
      <c r="F520" s="31">
        <v>451174.236034</v>
      </c>
      <c r="H520" s="124"/>
      <c r="I520" s="124"/>
      <c r="J520" s="124"/>
      <c r="K520" s="124"/>
      <c r="L520" s="124"/>
      <c r="M520" s="124"/>
      <c r="N520" s="122"/>
      <c r="O520" s="124"/>
    </row>
    <row r="521" spans="1:15" x14ac:dyDescent="0.3">
      <c r="A521" s="28">
        <v>2020</v>
      </c>
      <c r="B521" s="28" t="s">
        <v>245</v>
      </c>
      <c r="C521" s="80">
        <v>202006</v>
      </c>
      <c r="D521" s="29" t="s">
        <v>175</v>
      </c>
      <c r="E521" s="29" t="s">
        <v>173</v>
      </c>
      <c r="F521" s="29">
        <v>483165.45510100003</v>
      </c>
      <c r="H521" s="124"/>
      <c r="I521" s="124"/>
      <c r="J521" s="124"/>
      <c r="K521" s="124"/>
      <c r="L521" s="124"/>
      <c r="M521" s="124"/>
      <c r="N521" s="122"/>
      <c r="O521" s="124"/>
    </row>
    <row r="522" spans="1:15" x14ac:dyDescent="0.3">
      <c r="A522" s="30">
        <v>2020</v>
      </c>
      <c r="B522" s="30" t="s">
        <v>246</v>
      </c>
      <c r="C522" s="81">
        <v>202009</v>
      </c>
      <c r="D522" s="31" t="s">
        <v>175</v>
      </c>
      <c r="E522" s="31" t="s">
        <v>173</v>
      </c>
      <c r="F522" s="31">
        <v>521911.55274800002</v>
      </c>
      <c r="H522" s="124"/>
      <c r="I522" s="124"/>
      <c r="J522" s="124"/>
      <c r="K522" s="124"/>
      <c r="L522" s="124"/>
      <c r="M522" s="124"/>
      <c r="N522" s="122"/>
      <c r="O522" s="124"/>
    </row>
    <row r="523" spans="1:15" x14ac:dyDescent="0.3">
      <c r="A523" s="28">
        <v>2020</v>
      </c>
      <c r="B523" s="28" t="s">
        <v>246</v>
      </c>
      <c r="C523" s="80">
        <v>202012</v>
      </c>
      <c r="D523" s="29" t="s">
        <v>175</v>
      </c>
      <c r="E523" s="29" t="s">
        <v>173</v>
      </c>
      <c r="F523" s="29">
        <v>404470.15870600002</v>
      </c>
      <c r="H523" s="124"/>
      <c r="I523" s="124"/>
      <c r="J523" s="124"/>
      <c r="K523" s="124"/>
      <c r="L523" s="124"/>
      <c r="M523" s="124"/>
      <c r="N523" s="122"/>
      <c r="O523" s="124"/>
    </row>
    <row r="524" spans="1:15" x14ac:dyDescent="0.3">
      <c r="A524" s="30">
        <v>2021</v>
      </c>
      <c r="B524" s="30" t="s">
        <v>247</v>
      </c>
      <c r="C524" s="81">
        <v>202103</v>
      </c>
      <c r="D524" s="31" t="s">
        <v>175</v>
      </c>
      <c r="E524" s="31" t="s">
        <v>173</v>
      </c>
      <c r="F524" s="31">
        <v>468178.08362500003</v>
      </c>
      <c r="H524" s="124"/>
      <c r="I524" s="124"/>
      <c r="J524" s="124"/>
      <c r="K524" s="124"/>
      <c r="L524" s="124"/>
      <c r="M524" s="124"/>
      <c r="N524" s="122"/>
      <c r="O524" s="124"/>
    </row>
    <row r="525" spans="1:15" x14ac:dyDescent="0.3">
      <c r="A525" s="28">
        <v>2021</v>
      </c>
      <c r="B525" s="28" t="s">
        <v>247</v>
      </c>
      <c r="C525" s="80">
        <v>202106</v>
      </c>
      <c r="D525" s="29" t="s">
        <v>175</v>
      </c>
      <c r="E525" s="29" t="s">
        <v>173</v>
      </c>
      <c r="F525" s="29">
        <v>509411.61585100001</v>
      </c>
      <c r="H525" s="124"/>
      <c r="I525" s="124"/>
      <c r="J525" s="124"/>
      <c r="K525" s="124"/>
      <c r="L525" s="124"/>
      <c r="M525" s="124"/>
      <c r="N525" s="122"/>
      <c r="O525" s="124"/>
    </row>
    <row r="526" spans="1:15" x14ac:dyDescent="0.3">
      <c r="A526" s="30">
        <v>2021</v>
      </c>
      <c r="B526" s="30" t="s">
        <v>248</v>
      </c>
      <c r="C526" s="81">
        <v>202109</v>
      </c>
      <c r="D526" s="31" t="s">
        <v>175</v>
      </c>
      <c r="E526" s="31" t="s">
        <v>173</v>
      </c>
      <c r="F526" s="31">
        <v>560599.09381700004</v>
      </c>
      <c r="H526" s="124"/>
      <c r="I526" s="124"/>
      <c r="J526" s="124"/>
      <c r="K526" s="124"/>
      <c r="L526" s="124"/>
      <c r="M526" s="124"/>
      <c r="N526" s="122"/>
      <c r="O526" s="124"/>
    </row>
    <row r="527" spans="1:15" x14ac:dyDescent="0.3">
      <c r="A527" s="28">
        <v>2021</v>
      </c>
      <c r="B527" s="28" t="s">
        <v>248</v>
      </c>
      <c r="C527" s="80">
        <v>202112</v>
      </c>
      <c r="D527" s="29" t="s">
        <v>175</v>
      </c>
      <c r="E527" s="29" t="s">
        <v>173</v>
      </c>
      <c r="F527" s="29">
        <v>433999.22831699997</v>
      </c>
      <c r="H527" s="124"/>
      <c r="I527" s="124"/>
      <c r="J527" s="124"/>
      <c r="K527" s="124"/>
      <c r="L527" s="124"/>
      <c r="M527" s="124"/>
      <c r="N527" s="122"/>
      <c r="O527" s="124"/>
    </row>
    <row r="528" spans="1:15" x14ac:dyDescent="0.3">
      <c r="A528" s="30">
        <v>2022</v>
      </c>
      <c r="B528" s="30" t="s">
        <v>249</v>
      </c>
      <c r="C528" s="81">
        <v>202203</v>
      </c>
      <c r="D528" s="31" t="s">
        <v>175</v>
      </c>
      <c r="E528" s="31" t="s">
        <v>173</v>
      </c>
      <c r="F528" s="31">
        <v>494915.57864999998</v>
      </c>
      <c r="H528" s="124"/>
      <c r="I528" s="124"/>
      <c r="J528" s="124"/>
      <c r="K528" s="124"/>
      <c r="L528" s="124"/>
      <c r="M528" s="124"/>
      <c r="N528" s="122"/>
      <c r="O528" s="124"/>
    </row>
    <row r="529" spans="1:15" x14ac:dyDescent="0.3">
      <c r="A529" s="28">
        <v>2022</v>
      </c>
      <c r="B529" s="28" t="s">
        <v>249</v>
      </c>
      <c r="C529" s="80">
        <v>202206</v>
      </c>
      <c r="D529" s="29" t="s">
        <v>175</v>
      </c>
      <c r="E529" s="29" t="s">
        <v>173</v>
      </c>
      <c r="F529" s="29">
        <v>530491.53233299998</v>
      </c>
      <c r="H529" s="124"/>
      <c r="I529" s="124"/>
      <c r="J529" s="124"/>
      <c r="K529" s="124"/>
      <c r="L529" s="124"/>
      <c r="M529" s="124"/>
      <c r="N529" s="122"/>
      <c r="O529" s="124"/>
    </row>
    <row r="530" spans="1:15" x14ac:dyDescent="0.3">
      <c r="A530" s="30">
        <v>2022</v>
      </c>
      <c r="B530" s="30" t="s">
        <v>250</v>
      </c>
      <c r="C530" s="81">
        <v>202209</v>
      </c>
      <c r="D530" s="31" t="s">
        <v>175</v>
      </c>
      <c r="E530" s="31" t="s">
        <v>173</v>
      </c>
      <c r="F530" s="31">
        <v>575737.07945700001</v>
      </c>
      <c r="H530" s="124"/>
      <c r="I530" s="124"/>
      <c r="J530" s="124"/>
      <c r="K530" s="124"/>
      <c r="L530" s="124"/>
      <c r="M530" s="124"/>
      <c r="N530" s="122"/>
      <c r="O530" s="124"/>
    </row>
    <row r="531" spans="1:15" x14ac:dyDescent="0.3">
      <c r="A531" s="28">
        <v>2022</v>
      </c>
      <c r="B531" s="28" t="s">
        <v>250</v>
      </c>
      <c r="C531" s="80">
        <v>202212</v>
      </c>
      <c r="D531" s="29" t="s">
        <v>175</v>
      </c>
      <c r="E531" s="29" t="s">
        <v>173</v>
      </c>
      <c r="F531" s="29">
        <v>441969.347175</v>
      </c>
      <c r="H531" s="124"/>
      <c r="I531" s="124"/>
      <c r="J531" s="124"/>
      <c r="K531" s="124"/>
      <c r="L531" s="124"/>
      <c r="M531" s="124"/>
      <c r="N531" s="122"/>
      <c r="O531" s="124"/>
    </row>
    <row r="532" spans="1:15" x14ac:dyDescent="0.3">
      <c r="A532" s="30">
        <v>2023</v>
      </c>
      <c r="B532" s="30" t="s">
        <v>251</v>
      </c>
      <c r="C532" s="81">
        <v>202303</v>
      </c>
      <c r="D532" s="31" t="s">
        <v>175</v>
      </c>
      <c r="E532" s="31" t="s">
        <v>173</v>
      </c>
      <c r="F532" s="31">
        <v>509042.92301099998</v>
      </c>
      <c r="H532" s="124"/>
      <c r="I532" s="124"/>
      <c r="J532" s="124"/>
      <c r="K532" s="124"/>
      <c r="L532" s="124"/>
      <c r="M532" s="124"/>
      <c r="N532" s="122"/>
      <c r="O532" s="124"/>
    </row>
    <row r="533" spans="1:15" x14ac:dyDescent="0.3">
      <c r="A533" s="28">
        <v>2023</v>
      </c>
      <c r="B533" s="28" t="s">
        <v>251</v>
      </c>
      <c r="C533" s="80">
        <v>202306</v>
      </c>
      <c r="D533" s="29" t="s">
        <v>175</v>
      </c>
      <c r="E533" s="29" t="s">
        <v>173</v>
      </c>
      <c r="F533" s="29">
        <v>549630.34446000005</v>
      </c>
      <c r="H533" s="124"/>
      <c r="I533" s="124"/>
      <c r="J533" s="124"/>
      <c r="K533" s="124"/>
      <c r="L533" s="124"/>
      <c r="M533" s="124"/>
      <c r="N533" s="122"/>
      <c r="O533" s="124"/>
    </row>
    <row r="534" spans="1:15" x14ac:dyDescent="0.3">
      <c r="A534" s="30">
        <v>2023</v>
      </c>
      <c r="B534" s="30" t="s">
        <v>252</v>
      </c>
      <c r="C534" s="81">
        <v>202309</v>
      </c>
      <c r="D534" s="31" t="s">
        <v>175</v>
      </c>
      <c r="E534" s="31" t="s">
        <v>173</v>
      </c>
      <c r="F534" s="31">
        <v>590939.29293700005</v>
      </c>
      <c r="H534" s="124"/>
      <c r="I534" s="124"/>
      <c r="J534" s="124"/>
      <c r="K534" s="124"/>
      <c r="L534" s="124"/>
      <c r="M534" s="124"/>
      <c r="N534" s="122"/>
      <c r="O534" s="124"/>
    </row>
    <row r="535" spans="1:15" x14ac:dyDescent="0.3">
      <c r="A535" s="28">
        <v>2023</v>
      </c>
      <c r="B535" s="28" t="s">
        <v>252</v>
      </c>
      <c r="C535" s="80">
        <v>202312</v>
      </c>
      <c r="D535" s="29" t="s">
        <v>175</v>
      </c>
      <c r="E535" s="29" t="s">
        <v>173</v>
      </c>
      <c r="F535" s="29">
        <v>457629.05784999998</v>
      </c>
      <c r="H535" s="124"/>
      <c r="I535" s="124"/>
      <c r="J535" s="124"/>
      <c r="K535" s="124"/>
      <c r="L535" s="124"/>
      <c r="M535" s="124"/>
      <c r="N535" s="122"/>
      <c r="O535" s="124"/>
    </row>
    <row r="536" spans="1:15" x14ac:dyDescent="0.3">
      <c r="A536" s="30">
        <v>2024</v>
      </c>
      <c r="B536" s="30" t="s">
        <v>253</v>
      </c>
      <c r="C536" s="81">
        <v>202403</v>
      </c>
      <c r="D536" s="31" t="s">
        <v>175</v>
      </c>
      <c r="E536" s="31" t="s">
        <v>173</v>
      </c>
      <c r="F536" s="31">
        <v>524225.730905</v>
      </c>
      <c r="H536" s="124"/>
      <c r="I536" s="124"/>
      <c r="J536" s="124"/>
      <c r="K536" s="124"/>
      <c r="L536" s="124"/>
      <c r="M536" s="124"/>
      <c r="N536" s="122"/>
      <c r="O536" s="124"/>
    </row>
    <row r="537" spans="1:15" x14ac:dyDescent="0.3">
      <c r="A537" s="28">
        <v>2024</v>
      </c>
      <c r="B537" s="28" t="s">
        <v>253</v>
      </c>
      <c r="C537" s="80">
        <v>202406</v>
      </c>
      <c r="D537" s="29" t="s">
        <v>175</v>
      </c>
      <c r="E537" s="29" t="s">
        <v>173</v>
      </c>
      <c r="F537" s="29">
        <v>562976.69763900002</v>
      </c>
      <c r="H537" s="124"/>
      <c r="I537" s="124"/>
      <c r="J537" s="124"/>
      <c r="K537" s="124"/>
      <c r="L537" s="124"/>
      <c r="M537" s="124"/>
      <c r="N537" s="122"/>
      <c r="O537" s="124"/>
    </row>
    <row r="538" spans="1:15" x14ac:dyDescent="0.3">
      <c r="A538" s="30">
        <v>2024</v>
      </c>
      <c r="B538" s="30" t="s">
        <v>254</v>
      </c>
      <c r="C538" s="81">
        <v>202409</v>
      </c>
      <c r="D538" s="31" t="s">
        <v>175</v>
      </c>
      <c r="E538" s="31" t="s">
        <v>173</v>
      </c>
      <c r="F538" s="31">
        <v>611889.79955400003</v>
      </c>
      <c r="H538" s="124"/>
      <c r="I538" s="124"/>
      <c r="J538" s="124"/>
      <c r="K538" s="124"/>
      <c r="L538" s="124"/>
      <c r="M538" s="124"/>
      <c r="N538" s="122"/>
      <c r="O538" s="124"/>
    </row>
    <row r="539" spans="1:15" x14ac:dyDescent="0.3">
      <c r="A539" s="28">
        <v>2024</v>
      </c>
      <c r="B539" s="28" t="s">
        <v>254</v>
      </c>
      <c r="C539" s="80">
        <v>202412</v>
      </c>
      <c r="D539" s="29" t="s">
        <v>175</v>
      </c>
      <c r="E539" s="29" t="s">
        <v>173</v>
      </c>
      <c r="F539" s="29">
        <v>472533.476708</v>
      </c>
      <c r="H539" s="124"/>
      <c r="I539" s="124"/>
      <c r="J539" s="124"/>
      <c r="K539" s="124"/>
      <c r="L539" s="124"/>
      <c r="M539" s="124"/>
      <c r="N539" s="122"/>
      <c r="O539" s="124"/>
    </row>
    <row r="540" spans="1:15" x14ac:dyDescent="0.3">
      <c r="A540" s="30">
        <v>2025</v>
      </c>
      <c r="B540" s="30" t="s">
        <v>326</v>
      </c>
      <c r="C540" s="81">
        <v>202503</v>
      </c>
      <c r="D540" s="31" t="s">
        <v>175</v>
      </c>
      <c r="E540" s="31" t="s">
        <v>173</v>
      </c>
      <c r="F540" s="31">
        <v>542516.49530499999</v>
      </c>
      <c r="H540" s="124"/>
      <c r="I540" s="124"/>
      <c r="J540" s="124"/>
      <c r="K540" s="124"/>
      <c r="L540" s="124"/>
      <c r="M540" s="124"/>
      <c r="N540" s="122"/>
      <c r="O540" s="124"/>
    </row>
    <row r="541" spans="1:15" x14ac:dyDescent="0.3">
      <c r="A541" s="28">
        <v>2025</v>
      </c>
      <c r="B541" s="28" t="s">
        <v>326</v>
      </c>
      <c r="C541" s="80">
        <v>202506</v>
      </c>
      <c r="D541" s="29" t="s">
        <v>175</v>
      </c>
      <c r="E541" s="29" t="s">
        <v>173</v>
      </c>
      <c r="F541" s="29">
        <v>578537.97882199998</v>
      </c>
      <c r="H541" s="124"/>
      <c r="I541" s="124"/>
      <c r="J541" s="124"/>
      <c r="K541" s="124"/>
      <c r="L541" s="124"/>
      <c r="M541" s="124"/>
      <c r="N541" s="122"/>
      <c r="O541" s="124"/>
    </row>
    <row r="542" spans="1:15" x14ac:dyDescent="0.3">
      <c r="A542" s="30">
        <v>2025</v>
      </c>
      <c r="B542" s="30" t="s">
        <v>327</v>
      </c>
      <c r="C542" s="81">
        <v>202509</v>
      </c>
      <c r="D542" s="31" t="s">
        <v>175</v>
      </c>
      <c r="E542" s="31" t="s">
        <v>173</v>
      </c>
      <c r="F542" s="31">
        <v>633126.44956099999</v>
      </c>
      <c r="H542" s="124"/>
      <c r="I542" s="124"/>
      <c r="J542" s="124"/>
      <c r="K542" s="124"/>
      <c r="L542" s="124"/>
      <c r="M542" s="124"/>
      <c r="N542" s="122"/>
      <c r="O542" s="124"/>
    </row>
    <row r="543" spans="1:15" x14ac:dyDescent="0.3">
      <c r="A543" s="28">
        <v>2025</v>
      </c>
      <c r="B543" s="28" t="s">
        <v>327</v>
      </c>
      <c r="C543" s="80">
        <v>202512</v>
      </c>
      <c r="D543" s="29" t="s">
        <v>175</v>
      </c>
      <c r="E543" s="29" t="s">
        <v>173</v>
      </c>
      <c r="F543" s="29">
        <v>495143.18529599998</v>
      </c>
      <c r="H543" s="124"/>
      <c r="I543" s="124"/>
      <c r="J543" s="124"/>
      <c r="K543" s="124"/>
      <c r="L543" s="124"/>
      <c r="M543" s="124"/>
      <c r="N543" s="122"/>
      <c r="O543" s="124"/>
    </row>
    <row r="544" spans="1:15" x14ac:dyDescent="0.3">
      <c r="A544" s="30">
        <v>2011</v>
      </c>
      <c r="B544" s="30" t="s">
        <v>227</v>
      </c>
      <c r="C544" s="81">
        <v>201103</v>
      </c>
      <c r="D544" s="31" t="s">
        <v>175</v>
      </c>
      <c r="E544" s="31" t="s">
        <v>174</v>
      </c>
      <c r="F544" s="31">
        <v>82693.842898000003</v>
      </c>
      <c r="H544" s="124"/>
      <c r="I544" s="124"/>
      <c r="J544" s="124"/>
      <c r="K544" s="124"/>
      <c r="L544" s="124"/>
      <c r="M544" s="124"/>
      <c r="N544" s="122"/>
      <c r="O544" s="124"/>
    </row>
    <row r="545" spans="1:15" x14ac:dyDescent="0.3">
      <c r="A545" s="28">
        <v>2011</v>
      </c>
      <c r="B545" s="28" t="s">
        <v>227</v>
      </c>
      <c r="C545" s="80">
        <v>201106</v>
      </c>
      <c r="D545" s="29" t="s">
        <v>175</v>
      </c>
      <c r="E545" s="29" t="s">
        <v>174</v>
      </c>
      <c r="F545" s="29">
        <v>94322.858982999998</v>
      </c>
      <c r="H545" s="124"/>
      <c r="I545" s="124"/>
      <c r="J545" s="124"/>
      <c r="K545" s="124"/>
      <c r="L545" s="124"/>
      <c r="M545" s="124"/>
      <c r="N545" s="122"/>
      <c r="O545" s="124"/>
    </row>
    <row r="546" spans="1:15" x14ac:dyDescent="0.3">
      <c r="A546" s="30">
        <v>2011</v>
      </c>
      <c r="B546" s="30" t="s">
        <v>228</v>
      </c>
      <c r="C546" s="81">
        <v>201109</v>
      </c>
      <c r="D546" s="31" t="s">
        <v>175</v>
      </c>
      <c r="E546" s="31" t="s">
        <v>174</v>
      </c>
      <c r="F546" s="31">
        <v>96661.098928000007</v>
      </c>
      <c r="H546" s="124"/>
      <c r="I546" s="124"/>
      <c r="J546" s="124"/>
      <c r="K546" s="124"/>
      <c r="L546" s="124"/>
      <c r="M546" s="124"/>
      <c r="N546" s="122"/>
      <c r="O546" s="124"/>
    </row>
    <row r="547" spans="1:15" x14ac:dyDescent="0.3">
      <c r="A547" s="28">
        <v>2011</v>
      </c>
      <c r="B547" s="28" t="s">
        <v>228</v>
      </c>
      <c r="C547" s="80">
        <v>201112</v>
      </c>
      <c r="D547" s="29" t="s">
        <v>175</v>
      </c>
      <c r="E547" s="29" t="s">
        <v>174</v>
      </c>
      <c r="F547" s="29">
        <v>81854.950878999996</v>
      </c>
      <c r="H547" s="124"/>
      <c r="I547" s="124"/>
      <c r="J547" s="124"/>
      <c r="K547" s="124"/>
      <c r="L547" s="124"/>
      <c r="M547" s="124"/>
      <c r="N547" s="122"/>
      <c r="O547" s="124"/>
    </row>
    <row r="548" spans="1:15" x14ac:dyDescent="0.3">
      <c r="A548" s="30">
        <v>2012</v>
      </c>
      <c r="B548" s="30" t="s">
        <v>229</v>
      </c>
      <c r="C548" s="81">
        <v>201203</v>
      </c>
      <c r="D548" s="31" t="s">
        <v>175</v>
      </c>
      <c r="E548" s="31" t="s">
        <v>174</v>
      </c>
      <c r="F548" s="31">
        <v>83203.181865999999</v>
      </c>
      <c r="H548" s="124"/>
      <c r="I548" s="124"/>
      <c r="J548" s="124"/>
      <c r="K548" s="124"/>
      <c r="L548" s="124"/>
      <c r="M548" s="124"/>
      <c r="N548" s="122"/>
      <c r="O548" s="124"/>
    </row>
    <row r="549" spans="1:15" x14ac:dyDescent="0.3">
      <c r="A549" s="28">
        <v>2012</v>
      </c>
      <c r="B549" s="28" t="s">
        <v>229</v>
      </c>
      <c r="C549" s="80">
        <v>201206</v>
      </c>
      <c r="D549" s="29" t="s">
        <v>175</v>
      </c>
      <c r="E549" s="29" t="s">
        <v>174</v>
      </c>
      <c r="F549" s="29">
        <v>93583.471781</v>
      </c>
      <c r="H549" s="124"/>
      <c r="I549" s="124"/>
      <c r="J549" s="124"/>
      <c r="K549" s="124"/>
      <c r="L549" s="124"/>
      <c r="M549" s="124"/>
      <c r="N549" s="122"/>
      <c r="O549" s="124"/>
    </row>
    <row r="550" spans="1:15" x14ac:dyDescent="0.3">
      <c r="A550" s="30">
        <v>2012</v>
      </c>
      <c r="B550" s="30" t="s">
        <v>230</v>
      </c>
      <c r="C550" s="81">
        <v>201209</v>
      </c>
      <c r="D550" s="31" t="s">
        <v>175</v>
      </c>
      <c r="E550" s="31" t="s">
        <v>174</v>
      </c>
      <c r="F550" s="31">
        <v>96284.830801999997</v>
      </c>
      <c r="H550" s="124"/>
      <c r="I550" s="124"/>
      <c r="J550" s="124"/>
      <c r="K550" s="124"/>
      <c r="L550" s="124"/>
      <c r="M550" s="124"/>
      <c r="N550" s="122"/>
      <c r="O550" s="124"/>
    </row>
    <row r="551" spans="1:15" x14ac:dyDescent="0.3">
      <c r="A551" s="28">
        <v>2012</v>
      </c>
      <c r="B551" s="28" t="s">
        <v>230</v>
      </c>
      <c r="C551" s="80">
        <v>201212</v>
      </c>
      <c r="D551" s="29" t="s">
        <v>175</v>
      </c>
      <c r="E551" s="29" t="s">
        <v>174</v>
      </c>
      <c r="F551" s="29">
        <v>78600.743665999995</v>
      </c>
      <c r="H551" s="124"/>
      <c r="I551" s="124"/>
      <c r="J551" s="124"/>
      <c r="K551" s="124"/>
      <c r="L551" s="124"/>
      <c r="M551" s="124"/>
      <c r="N551" s="122"/>
      <c r="O551" s="124"/>
    </row>
    <row r="552" spans="1:15" x14ac:dyDescent="0.3">
      <c r="A552" s="30">
        <v>2013</v>
      </c>
      <c r="B552" s="30" t="s">
        <v>231</v>
      </c>
      <c r="C552" s="81">
        <v>201303</v>
      </c>
      <c r="D552" s="31" t="s">
        <v>175</v>
      </c>
      <c r="E552" s="31" t="s">
        <v>174</v>
      </c>
      <c r="F552" s="31">
        <v>76332.588499000005</v>
      </c>
      <c r="H552" s="124"/>
      <c r="I552" s="124"/>
      <c r="J552" s="124"/>
      <c r="K552" s="124"/>
      <c r="L552" s="124"/>
      <c r="M552" s="124"/>
      <c r="N552" s="122"/>
      <c r="O552" s="124"/>
    </row>
    <row r="553" spans="1:15" x14ac:dyDescent="0.3">
      <c r="A553" s="28">
        <v>2013</v>
      </c>
      <c r="B553" s="28" t="s">
        <v>231</v>
      </c>
      <c r="C553" s="80">
        <v>201306</v>
      </c>
      <c r="D553" s="29" t="s">
        <v>175</v>
      </c>
      <c r="E553" s="29" t="s">
        <v>174</v>
      </c>
      <c r="F553" s="29">
        <v>88437.154118000006</v>
      </c>
      <c r="H553" s="124"/>
      <c r="I553" s="124"/>
      <c r="J553" s="124"/>
      <c r="K553" s="124"/>
      <c r="L553" s="124"/>
      <c r="M553" s="124"/>
      <c r="N553" s="122"/>
      <c r="O553" s="124"/>
    </row>
    <row r="554" spans="1:15" x14ac:dyDescent="0.3">
      <c r="A554" s="30">
        <v>2013</v>
      </c>
      <c r="B554" s="30" t="s">
        <v>232</v>
      </c>
      <c r="C554" s="81">
        <v>201309</v>
      </c>
      <c r="D554" s="31" t="s">
        <v>175</v>
      </c>
      <c r="E554" s="31" t="s">
        <v>174</v>
      </c>
      <c r="F554" s="31">
        <v>90955.359737000006</v>
      </c>
      <c r="H554" s="124"/>
      <c r="I554" s="124"/>
      <c r="J554" s="124"/>
      <c r="K554" s="124"/>
      <c r="L554" s="124"/>
      <c r="M554" s="124"/>
      <c r="N554" s="122"/>
      <c r="O554" s="124"/>
    </row>
    <row r="555" spans="1:15" x14ac:dyDescent="0.3">
      <c r="A555" s="28">
        <v>2013</v>
      </c>
      <c r="B555" s="28" t="s">
        <v>232</v>
      </c>
      <c r="C555" s="80">
        <v>201312</v>
      </c>
      <c r="D555" s="29" t="s">
        <v>175</v>
      </c>
      <c r="E555" s="29" t="s">
        <v>174</v>
      </c>
      <c r="F555" s="29">
        <v>72602.525645999995</v>
      </c>
      <c r="H555" s="124"/>
      <c r="I555" s="124"/>
      <c r="J555" s="124"/>
      <c r="K555" s="124"/>
      <c r="L555" s="124"/>
      <c r="M555" s="124"/>
      <c r="N555" s="122"/>
      <c r="O555" s="124"/>
    </row>
    <row r="556" spans="1:15" x14ac:dyDescent="0.3">
      <c r="A556" s="30">
        <v>2014</v>
      </c>
      <c r="B556" s="30" t="s">
        <v>233</v>
      </c>
      <c r="C556" s="81">
        <v>201403</v>
      </c>
      <c r="D556" s="31" t="s">
        <v>175</v>
      </c>
      <c r="E556" s="31" t="s">
        <v>174</v>
      </c>
      <c r="F556" s="31">
        <v>73959.321704999995</v>
      </c>
      <c r="H556" s="124"/>
      <c r="I556" s="124"/>
      <c r="J556" s="124"/>
      <c r="K556" s="124"/>
      <c r="L556" s="124"/>
      <c r="M556" s="124"/>
      <c r="N556" s="122"/>
      <c r="O556" s="124"/>
    </row>
    <row r="557" spans="1:15" x14ac:dyDescent="0.3">
      <c r="A557" s="28">
        <v>2014</v>
      </c>
      <c r="B557" s="28" t="s">
        <v>233</v>
      </c>
      <c r="C557" s="80">
        <v>201406</v>
      </c>
      <c r="D557" s="29" t="s">
        <v>175</v>
      </c>
      <c r="E557" s="29" t="s">
        <v>174</v>
      </c>
      <c r="F557" s="29">
        <v>87929.833585999993</v>
      </c>
      <c r="H557" s="124"/>
      <c r="I557" s="124"/>
      <c r="J557" s="124"/>
      <c r="K557" s="124"/>
      <c r="L557" s="124"/>
      <c r="M557" s="124"/>
      <c r="N557" s="122"/>
      <c r="O557" s="124"/>
    </row>
    <row r="558" spans="1:15" x14ac:dyDescent="0.3">
      <c r="A558" s="30">
        <v>2014</v>
      </c>
      <c r="B558" s="30" t="s">
        <v>234</v>
      </c>
      <c r="C558" s="81">
        <v>201409</v>
      </c>
      <c r="D558" s="31" t="s">
        <v>175</v>
      </c>
      <c r="E558" s="31" t="s">
        <v>174</v>
      </c>
      <c r="F558" s="31">
        <v>86726.860453000001</v>
      </c>
      <c r="H558" s="124"/>
      <c r="I558" s="124"/>
      <c r="J558" s="124"/>
      <c r="K558" s="124"/>
      <c r="L558" s="124"/>
      <c r="M558" s="124"/>
      <c r="N558" s="122"/>
      <c r="O558" s="124"/>
    </row>
    <row r="559" spans="1:15" x14ac:dyDescent="0.3">
      <c r="A559" s="28">
        <v>2014</v>
      </c>
      <c r="B559" s="28" t="s">
        <v>234</v>
      </c>
      <c r="C559" s="80">
        <v>201412</v>
      </c>
      <c r="D559" s="29" t="s">
        <v>175</v>
      </c>
      <c r="E559" s="29" t="s">
        <v>174</v>
      </c>
      <c r="F559" s="29">
        <v>68640.370141000007</v>
      </c>
      <c r="H559" s="124"/>
      <c r="I559" s="124"/>
      <c r="J559" s="124"/>
      <c r="K559" s="124"/>
      <c r="L559" s="124"/>
      <c r="M559" s="124"/>
      <c r="N559" s="122"/>
      <c r="O559" s="124"/>
    </row>
    <row r="560" spans="1:15" x14ac:dyDescent="0.3">
      <c r="A560" s="30">
        <v>2015</v>
      </c>
      <c r="B560" s="30" t="s">
        <v>235</v>
      </c>
      <c r="C560" s="81">
        <v>201503</v>
      </c>
      <c r="D560" s="31" t="s">
        <v>175</v>
      </c>
      <c r="E560" s="31" t="s">
        <v>174</v>
      </c>
      <c r="F560" s="31">
        <v>70395.374397000007</v>
      </c>
      <c r="H560" s="124"/>
      <c r="I560" s="124"/>
      <c r="J560" s="124"/>
      <c r="K560" s="124"/>
      <c r="L560" s="124"/>
      <c r="M560" s="124"/>
      <c r="N560" s="122"/>
      <c r="O560" s="124"/>
    </row>
    <row r="561" spans="1:15" x14ac:dyDescent="0.3">
      <c r="A561" s="28">
        <v>2015</v>
      </c>
      <c r="B561" s="28" t="s">
        <v>235</v>
      </c>
      <c r="C561" s="80">
        <v>201506</v>
      </c>
      <c r="D561" s="29" t="s">
        <v>175</v>
      </c>
      <c r="E561" s="29" t="s">
        <v>174</v>
      </c>
      <c r="F561" s="29">
        <v>82844.278661999997</v>
      </c>
      <c r="H561" s="124"/>
      <c r="I561" s="124"/>
      <c r="J561" s="124"/>
      <c r="K561" s="124"/>
      <c r="L561" s="124"/>
      <c r="M561" s="124"/>
      <c r="N561" s="122"/>
      <c r="O561" s="124"/>
    </row>
    <row r="562" spans="1:15" x14ac:dyDescent="0.3">
      <c r="A562" s="30">
        <v>2015</v>
      </c>
      <c r="B562" s="30" t="s">
        <v>236</v>
      </c>
      <c r="C562" s="81">
        <v>201509</v>
      </c>
      <c r="D562" s="31" t="s">
        <v>175</v>
      </c>
      <c r="E562" s="31" t="s">
        <v>174</v>
      </c>
      <c r="F562" s="31">
        <v>83912.455333999998</v>
      </c>
      <c r="H562" s="124"/>
      <c r="I562" s="124"/>
      <c r="J562" s="124"/>
      <c r="K562" s="124"/>
      <c r="L562" s="124"/>
      <c r="M562" s="124"/>
      <c r="N562" s="122"/>
      <c r="O562" s="124"/>
    </row>
    <row r="563" spans="1:15" x14ac:dyDescent="0.3">
      <c r="A563" s="28">
        <v>2015</v>
      </c>
      <c r="B563" s="28" t="s">
        <v>236</v>
      </c>
      <c r="C563" s="80">
        <v>201512</v>
      </c>
      <c r="D563" s="29" t="s">
        <v>175</v>
      </c>
      <c r="E563" s="29" t="s">
        <v>174</v>
      </c>
      <c r="F563" s="29">
        <v>67893.465276000003</v>
      </c>
      <c r="H563" s="124"/>
      <c r="I563" s="124"/>
      <c r="J563" s="124"/>
      <c r="K563" s="124"/>
      <c r="L563" s="124"/>
      <c r="M563" s="124"/>
      <c r="N563" s="122"/>
      <c r="O563" s="124"/>
    </row>
    <row r="564" spans="1:15" x14ac:dyDescent="0.3">
      <c r="A564" s="30">
        <v>2016</v>
      </c>
      <c r="B564" s="30" t="s">
        <v>237</v>
      </c>
      <c r="C564" s="81">
        <v>201603</v>
      </c>
      <c r="D564" s="31" t="s">
        <v>175</v>
      </c>
      <c r="E564" s="31" t="s">
        <v>174</v>
      </c>
      <c r="F564" s="31">
        <v>66645.559743999998</v>
      </c>
      <c r="H564" s="124"/>
      <c r="I564" s="124"/>
      <c r="J564" s="124"/>
      <c r="K564" s="124"/>
      <c r="L564" s="124"/>
      <c r="M564" s="124"/>
      <c r="N564" s="122"/>
      <c r="O564" s="124"/>
    </row>
    <row r="565" spans="1:15" x14ac:dyDescent="0.3">
      <c r="A565" s="28">
        <v>2016</v>
      </c>
      <c r="B565" s="28" t="s">
        <v>237</v>
      </c>
      <c r="C565" s="80">
        <v>201606</v>
      </c>
      <c r="D565" s="29" t="s">
        <v>175</v>
      </c>
      <c r="E565" s="29" t="s">
        <v>174</v>
      </c>
      <c r="F565" s="29">
        <v>78389.778531999997</v>
      </c>
      <c r="H565" s="124"/>
      <c r="I565" s="124"/>
      <c r="J565" s="124"/>
      <c r="K565" s="124"/>
      <c r="L565" s="124"/>
      <c r="M565" s="124"/>
      <c r="N565" s="122"/>
      <c r="O565" s="124"/>
    </row>
    <row r="566" spans="1:15" x14ac:dyDescent="0.3">
      <c r="A566" s="30">
        <v>2016</v>
      </c>
      <c r="B566" s="30" t="s">
        <v>238</v>
      </c>
      <c r="C566" s="81">
        <v>201609</v>
      </c>
      <c r="D566" s="31" t="s">
        <v>175</v>
      </c>
      <c r="E566" s="31" t="s">
        <v>174</v>
      </c>
      <c r="F566" s="31">
        <v>82844.733840999994</v>
      </c>
      <c r="H566" s="124"/>
      <c r="I566" s="124"/>
      <c r="J566" s="124"/>
      <c r="K566" s="124"/>
      <c r="L566" s="124"/>
      <c r="M566" s="124"/>
      <c r="N566" s="122"/>
      <c r="O566" s="124"/>
    </row>
    <row r="567" spans="1:15" x14ac:dyDescent="0.3">
      <c r="A567" s="28">
        <v>2016</v>
      </c>
      <c r="B567" s="28" t="s">
        <v>238</v>
      </c>
      <c r="C567" s="80">
        <v>201612</v>
      </c>
      <c r="D567" s="29" t="s">
        <v>175</v>
      </c>
      <c r="E567" s="29" t="s">
        <v>174</v>
      </c>
      <c r="F567" s="29">
        <v>68101.296633999998</v>
      </c>
      <c r="H567" s="124"/>
      <c r="I567" s="124"/>
      <c r="J567" s="124"/>
      <c r="K567" s="124"/>
      <c r="L567" s="124"/>
      <c r="M567" s="124"/>
      <c r="N567" s="122"/>
      <c r="O567" s="124"/>
    </row>
    <row r="568" spans="1:15" x14ac:dyDescent="0.3">
      <c r="A568" s="30">
        <v>2017</v>
      </c>
      <c r="B568" s="30" t="s">
        <v>239</v>
      </c>
      <c r="C568" s="81">
        <v>201703</v>
      </c>
      <c r="D568" s="31" t="s">
        <v>175</v>
      </c>
      <c r="E568" s="31" t="s">
        <v>174</v>
      </c>
      <c r="F568" s="31">
        <v>71389.061658000006</v>
      </c>
      <c r="H568" s="124"/>
      <c r="I568" s="124"/>
      <c r="J568" s="124"/>
      <c r="K568" s="124"/>
      <c r="L568" s="124"/>
      <c r="M568" s="124"/>
      <c r="N568" s="122"/>
      <c r="O568" s="124"/>
    </row>
    <row r="569" spans="1:15" x14ac:dyDescent="0.3">
      <c r="A569" s="28">
        <v>2017</v>
      </c>
      <c r="B569" s="28" t="s">
        <v>239</v>
      </c>
      <c r="C569" s="80">
        <v>201706</v>
      </c>
      <c r="D569" s="29" t="s">
        <v>175</v>
      </c>
      <c r="E569" s="29" t="s">
        <v>174</v>
      </c>
      <c r="F569" s="29">
        <v>83282.840662000002</v>
      </c>
      <c r="H569" s="124"/>
      <c r="I569" s="124"/>
      <c r="J569" s="124"/>
      <c r="K569" s="124"/>
      <c r="L569" s="124"/>
      <c r="M569" s="124"/>
      <c r="N569" s="122"/>
      <c r="O569" s="124"/>
    </row>
    <row r="570" spans="1:15" x14ac:dyDescent="0.3">
      <c r="A570" s="30">
        <v>2017</v>
      </c>
      <c r="B570" s="30" t="s">
        <v>240</v>
      </c>
      <c r="C570" s="81">
        <v>201709</v>
      </c>
      <c r="D570" s="31" t="s">
        <v>175</v>
      </c>
      <c r="E570" s="31" t="s">
        <v>174</v>
      </c>
      <c r="F570" s="31">
        <v>87448.799616000004</v>
      </c>
      <c r="H570" s="124"/>
      <c r="I570" s="124"/>
      <c r="J570" s="124"/>
      <c r="K570" s="124"/>
      <c r="L570" s="124"/>
      <c r="M570" s="124"/>
      <c r="N570" s="122"/>
      <c r="O570" s="124"/>
    </row>
    <row r="571" spans="1:15" x14ac:dyDescent="0.3">
      <c r="A571" s="28">
        <v>2017</v>
      </c>
      <c r="B571" s="28" t="s">
        <v>240</v>
      </c>
      <c r="C571" s="80">
        <v>201712</v>
      </c>
      <c r="D571" s="29" t="s">
        <v>175</v>
      </c>
      <c r="E571" s="29" t="s">
        <v>174</v>
      </c>
      <c r="F571" s="29">
        <v>68865.808424000003</v>
      </c>
      <c r="H571" s="124"/>
      <c r="I571" s="124"/>
      <c r="J571" s="124"/>
      <c r="K571" s="124"/>
      <c r="L571" s="124"/>
      <c r="M571" s="124"/>
      <c r="N571" s="122"/>
      <c r="O571" s="124"/>
    </row>
    <row r="572" spans="1:15" x14ac:dyDescent="0.3">
      <c r="A572" s="30">
        <v>2018</v>
      </c>
      <c r="B572" s="30" t="s">
        <v>241</v>
      </c>
      <c r="C572" s="81">
        <v>201803</v>
      </c>
      <c r="D572" s="31" t="s">
        <v>175</v>
      </c>
      <c r="E572" s="31" t="s">
        <v>174</v>
      </c>
      <c r="F572" s="31">
        <v>74035.572635000004</v>
      </c>
      <c r="H572" s="124"/>
      <c r="I572" s="124"/>
      <c r="J572" s="124"/>
      <c r="K572" s="124"/>
      <c r="L572" s="124"/>
      <c r="M572" s="124"/>
      <c r="N572" s="122"/>
      <c r="O572" s="124"/>
    </row>
    <row r="573" spans="1:15" x14ac:dyDescent="0.3">
      <c r="A573" s="28">
        <v>2018</v>
      </c>
      <c r="B573" s="28" t="s">
        <v>241</v>
      </c>
      <c r="C573" s="80">
        <v>201806</v>
      </c>
      <c r="D573" s="29" t="s">
        <v>175</v>
      </c>
      <c r="E573" s="29" t="s">
        <v>174</v>
      </c>
      <c r="F573" s="29">
        <v>83037.067100999993</v>
      </c>
      <c r="H573" s="124"/>
      <c r="I573" s="124"/>
      <c r="J573" s="124"/>
      <c r="K573" s="124"/>
      <c r="L573" s="124"/>
      <c r="M573" s="124"/>
      <c r="N573" s="122"/>
      <c r="O573" s="124"/>
    </row>
    <row r="574" spans="1:15" x14ac:dyDescent="0.3">
      <c r="A574" s="30">
        <v>2018</v>
      </c>
      <c r="B574" s="30" t="s">
        <v>242</v>
      </c>
      <c r="C574" s="81">
        <v>201809</v>
      </c>
      <c r="D574" s="31" t="s">
        <v>175</v>
      </c>
      <c r="E574" s="31" t="s">
        <v>174</v>
      </c>
      <c r="F574" s="31">
        <v>86009.809662999993</v>
      </c>
      <c r="H574" s="124"/>
      <c r="I574" s="124"/>
      <c r="J574" s="124"/>
      <c r="K574" s="124"/>
      <c r="L574" s="124"/>
      <c r="M574" s="124"/>
      <c r="N574" s="122"/>
      <c r="O574" s="124"/>
    </row>
    <row r="575" spans="1:15" x14ac:dyDescent="0.3">
      <c r="A575" s="28">
        <v>2018</v>
      </c>
      <c r="B575" s="28" t="s">
        <v>242</v>
      </c>
      <c r="C575" s="80">
        <v>201812</v>
      </c>
      <c r="D575" s="29" t="s">
        <v>175</v>
      </c>
      <c r="E575" s="29" t="s">
        <v>174</v>
      </c>
      <c r="F575" s="29">
        <v>67873.811014000006</v>
      </c>
      <c r="H575" s="124"/>
      <c r="I575" s="124"/>
      <c r="J575" s="124"/>
      <c r="K575" s="124"/>
      <c r="L575" s="124"/>
      <c r="M575" s="124"/>
      <c r="N575" s="122"/>
      <c r="O575" s="124"/>
    </row>
    <row r="576" spans="1:15" x14ac:dyDescent="0.3">
      <c r="A576" s="30">
        <v>2019</v>
      </c>
      <c r="B576" s="30" t="s">
        <v>243</v>
      </c>
      <c r="C576" s="81">
        <v>201903</v>
      </c>
      <c r="D576" s="31" t="s">
        <v>175</v>
      </c>
      <c r="E576" s="31" t="s">
        <v>174</v>
      </c>
      <c r="F576" s="31">
        <v>72539.041221000007</v>
      </c>
      <c r="H576" s="124"/>
      <c r="I576" s="124"/>
      <c r="J576" s="124"/>
      <c r="K576" s="124"/>
      <c r="L576" s="124"/>
      <c r="M576" s="124"/>
      <c r="N576" s="122"/>
      <c r="O576" s="124"/>
    </row>
    <row r="577" spans="1:15" x14ac:dyDescent="0.3">
      <c r="A577" s="28">
        <v>2019</v>
      </c>
      <c r="B577" s="28" t="s">
        <v>243</v>
      </c>
      <c r="C577" s="80">
        <v>201906</v>
      </c>
      <c r="D577" s="29" t="s">
        <v>175</v>
      </c>
      <c r="E577" s="29" t="s">
        <v>174</v>
      </c>
      <c r="F577" s="29">
        <v>85841.524309</v>
      </c>
      <c r="H577" s="124"/>
      <c r="I577" s="124"/>
      <c r="J577" s="124"/>
      <c r="K577" s="124"/>
      <c r="L577" s="124"/>
      <c r="M577" s="124"/>
      <c r="N577" s="122"/>
      <c r="O577" s="124"/>
    </row>
    <row r="578" spans="1:15" x14ac:dyDescent="0.3">
      <c r="A578" s="30">
        <v>2019</v>
      </c>
      <c r="B578" s="30" t="s">
        <v>244</v>
      </c>
      <c r="C578" s="81">
        <v>201909</v>
      </c>
      <c r="D578" s="31" t="s">
        <v>175</v>
      </c>
      <c r="E578" s="31" t="s">
        <v>174</v>
      </c>
      <c r="F578" s="31">
        <v>85830.846038000003</v>
      </c>
      <c r="H578" s="124"/>
      <c r="I578" s="124"/>
      <c r="J578" s="124"/>
      <c r="K578" s="124"/>
      <c r="L578" s="124"/>
      <c r="M578" s="124"/>
      <c r="N578" s="122"/>
      <c r="O578" s="124"/>
    </row>
    <row r="579" spans="1:15" x14ac:dyDescent="0.3">
      <c r="A579" s="28">
        <v>2019</v>
      </c>
      <c r="B579" s="28" t="s">
        <v>244</v>
      </c>
      <c r="C579" s="80">
        <v>201912</v>
      </c>
      <c r="D579" s="29" t="s">
        <v>175</v>
      </c>
      <c r="E579" s="29" t="s">
        <v>174</v>
      </c>
      <c r="F579" s="29">
        <v>65936.439679999996</v>
      </c>
      <c r="H579" s="124"/>
      <c r="I579" s="124"/>
      <c r="J579" s="124"/>
      <c r="K579" s="124"/>
      <c r="L579" s="124"/>
      <c r="M579" s="124"/>
      <c r="N579" s="122"/>
      <c r="O579" s="124"/>
    </row>
    <row r="580" spans="1:15" x14ac:dyDescent="0.3">
      <c r="A580" s="30">
        <v>2020</v>
      </c>
      <c r="B580" s="30" t="s">
        <v>245</v>
      </c>
      <c r="C580" s="81">
        <v>202003</v>
      </c>
      <c r="D580" s="31" t="s">
        <v>175</v>
      </c>
      <c r="E580" s="31" t="s">
        <v>174</v>
      </c>
      <c r="F580" s="31">
        <v>67262.857933000007</v>
      </c>
      <c r="H580" s="124"/>
      <c r="I580" s="124"/>
      <c r="J580" s="124"/>
      <c r="K580" s="124"/>
      <c r="L580" s="124"/>
      <c r="M580" s="124"/>
      <c r="N580" s="122"/>
      <c r="O580" s="124"/>
    </row>
    <row r="581" spans="1:15" x14ac:dyDescent="0.3">
      <c r="A581" s="28">
        <v>2020</v>
      </c>
      <c r="B581" s="28" t="s">
        <v>245</v>
      </c>
      <c r="C581" s="80">
        <v>202006</v>
      </c>
      <c r="D581" s="29" t="s">
        <v>175</v>
      </c>
      <c r="E581" s="29" t="s">
        <v>174</v>
      </c>
      <c r="F581" s="29">
        <v>71308.225158000001</v>
      </c>
      <c r="H581" s="124"/>
      <c r="I581" s="124"/>
      <c r="J581" s="124"/>
      <c r="K581" s="124"/>
      <c r="L581" s="124"/>
      <c r="M581" s="124"/>
      <c r="N581" s="122"/>
      <c r="O581" s="124"/>
    </row>
    <row r="582" spans="1:15" x14ac:dyDescent="0.3">
      <c r="A582" s="30">
        <v>2020</v>
      </c>
      <c r="B582" s="30" t="s">
        <v>246</v>
      </c>
      <c r="C582" s="81">
        <v>202009</v>
      </c>
      <c r="D582" s="31" t="s">
        <v>175</v>
      </c>
      <c r="E582" s="31" t="s">
        <v>174</v>
      </c>
      <c r="F582" s="31">
        <v>75892.615122999996</v>
      </c>
      <c r="H582" s="124"/>
      <c r="I582" s="124"/>
      <c r="J582" s="124"/>
      <c r="K582" s="124"/>
      <c r="L582" s="124"/>
      <c r="M582" s="124"/>
      <c r="N582" s="122"/>
      <c r="O582" s="124"/>
    </row>
    <row r="583" spans="1:15" x14ac:dyDescent="0.3">
      <c r="A583" s="28">
        <v>2020</v>
      </c>
      <c r="B583" s="28" t="s">
        <v>246</v>
      </c>
      <c r="C583" s="80">
        <v>202012</v>
      </c>
      <c r="D583" s="29" t="s">
        <v>175</v>
      </c>
      <c r="E583" s="29" t="s">
        <v>174</v>
      </c>
      <c r="F583" s="29">
        <v>58225.266406000002</v>
      </c>
      <c r="H583" s="124"/>
      <c r="I583" s="124"/>
      <c r="J583" s="124"/>
      <c r="K583" s="124"/>
      <c r="L583" s="124"/>
      <c r="M583" s="124"/>
      <c r="N583" s="122"/>
      <c r="O583" s="124"/>
    </row>
    <row r="584" spans="1:15" x14ac:dyDescent="0.3">
      <c r="A584" s="30">
        <v>2021</v>
      </c>
      <c r="B584" s="30" t="s">
        <v>247</v>
      </c>
      <c r="C584" s="81">
        <v>202103</v>
      </c>
      <c r="D584" s="31" t="s">
        <v>175</v>
      </c>
      <c r="E584" s="31" t="s">
        <v>174</v>
      </c>
      <c r="F584" s="31">
        <v>54032.777114999997</v>
      </c>
      <c r="H584" s="124"/>
      <c r="I584" s="124"/>
      <c r="J584" s="124"/>
      <c r="K584" s="124"/>
      <c r="L584" s="124"/>
      <c r="M584" s="124"/>
      <c r="N584" s="122"/>
      <c r="O584" s="124"/>
    </row>
    <row r="585" spans="1:15" x14ac:dyDescent="0.3">
      <c r="A585" s="28">
        <v>2021</v>
      </c>
      <c r="B585" s="28" t="s">
        <v>247</v>
      </c>
      <c r="C585" s="80">
        <v>202106</v>
      </c>
      <c r="D585" s="29" t="s">
        <v>175</v>
      </c>
      <c r="E585" s="29" t="s">
        <v>174</v>
      </c>
      <c r="F585" s="29">
        <v>59351.490779</v>
      </c>
      <c r="H585" s="124"/>
      <c r="I585" s="124"/>
      <c r="J585" s="124"/>
      <c r="K585" s="124"/>
      <c r="L585" s="124"/>
      <c r="M585" s="124"/>
      <c r="N585" s="122"/>
      <c r="O585" s="124"/>
    </row>
    <row r="586" spans="1:15" x14ac:dyDescent="0.3">
      <c r="A586" s="30">
        <v>2021</v>
      </c>
      <c r="B586" s="30" t="s">
        <v>248</v>
      </c>
      <c r="C586" s="81">
        <v>202109</v>
      </c>
      <c r="D586" s="31" t="s">
        <v>175</v>
      </c>
      <c r="E586" s="31" t="s">
        <v>174</v>
      </c>
      <c r="F586" s="31">
        <v>61840.227056999996</v>
      </c>
      <c r="H586" s="124"/>
      <c r="I586" s="124"/>
      <c r="J586" s="124"/>
      <c r="K586" s="124"/>
      <c r="L586" s="124"/>
      <c r="M586" s="124"/>
      <c r="N586" s="122"/>
      <c r="O586" s="124"/>
    </row>
    <row r="587" spans="1:15" x14ac:dyDescent="0.3">
      <c r="A587" s="28">
        <v>2021</v>
      </c>
      <c r="B587" s="28" t="s">
        <v>248</v>
      </c>
      <c r="C587" s="80">
        <v>202112</v>
      </c>
      <c r="D587" s="29" t="s">
        <v>175</v>
      </c>
      <c r="E587" s="29" t="s">
        <v>174</v>
      </c>
      <c r="F587" s="29">
        <v>47046.819729000003</v>
      </c>
      <c r="H587" s="124"/>
      <c r="I587" s="124"/>
      <c r="J587" s="124"/>
      <c r="K587" s="124"/>
      <c r="L587" s="124"/>
      <c r="M587" s="124"/>
      <c r="N587" s="122"/>
      <c r="O587" s="124"/>
    </row>
    <row r="588" spans="1:15" x14ac:dyDescent="0.3">
      <c r="A588" s="30">
        <v>2022</v>
      </c>
      <c r="B588" s="30" t="s">
        <v>249</v>
      </c>
      <c r="C588" s="81">
        <v>202203</v>
      </c>
      <c r="D588" s="31" t="s">
        <v>175</v>
      </c>
      <c r="E588" s="31" t="s">
        <v>174</v>
      </c>
      <c r="F588" s="31">
        <v>44673.072633999996</v>
      </c>
      <c r="H588" s="124"/>
      <c r="I588" s="124"/>
      <c r="J588" s="124"/>
      <c r="K588" s="124"/>
      <c r="L588" s="124"/>
      <c r="M588" s="124"/>
      <c r="N588" s="122"/>
      <c r="O588" s="124"/>
    </row>
    <row r="589" spans="1:15" x14ac:dyDescent="0.3">
      <c r="A589" s="28">
        <v>2022</v>
      </c>
      <c r="B589" s="28" t="s">
        <v>249</v>
      </c>
      <c r="C589" s="80">
        <v>202206</v>
      </c>
      <c r="D589" s="29" t="s">
        <v>175</v>
      </c>
      <c r="E589" s="29" t="s">
        <v>174</v>
      </c>
      <c r="F589" s="29">
        <v>48455.850251999997</v>
      </c>
      <c r="H589" s="124"/>
      <c r="I589" s="124"/>
      <c r="J589" s="124"/>
      <c r="K589" s="124"/>
      <c r="L589" s="124"/>
      <c r="M589" s="124"/>
      <c r="N589" s="122"/>
      <c r="O589" s="124"/>
    </row>
    <row r="590" spans="1:15" x14ac:dyDescent="0.3">
      <c r="A590" s="30">
        <v>2022</v>
      </c>
      <c r="B590" s="30" t="s">
        <v>250</v>
      </c>
      <c r="C590" s="81">
        <v>202209</v>
      </c>
      <c r="D590" s="31" t="s">
        <v>175</v>
      </c>
      <c r="E590" s="31" t="s">
        <v>174</v>
      </c>
      <c r="F590" s="31">
        <v>50370.446427000003</v>
      </c>
      <c r="H590" s="124"/>
      <c r="I590" s="124"/>
      <c r="J590" s="124"/>
      <c r="K590" s="124"/>
      <c r="L590" s="124"/>
      <c r="M590" s="124"/>
      <c r="N590" s="122"/>
      <c r="O590" s="124"/>
    </row>
    <row r="591" spans="1:15" x14ac:dyDescent="0.3">
      <c r="A591" s="28">
        <v>2022</v>
      </c>
      <c r="B591" s="28" t="s">
        <v>250</v>
      </c>
      <c r="C591" s="80">
        <v>202212</v>
      </c>
      <c r="D591" s="29" t="s">
        <v>175</v>
      </c>
      <c r="E591" s="29" t="s">
        <v>174</v>
      </c>
      <c r="F591" s="29">
        <v>39790.649326999999</v>
      </c>
      <c r="H591" s="124"/>
      <c r="I591" s="124"/>
      <c r="J591" s="124"/>
      <c r="K591" s="124"/>
      <c r="L591" s="124"/>
      <c r="M591" s="124"/>
      <c r="N591" s="122"/>
      <c r="O591" s="124"/>
    </row>
    <row r="592" spans="1:15" x14ac:dyDescent="0.3">
      <c r="A592" s="30">
        <v>2023</v>
      </c>
      <c r="B592" s="30" t="s">
        <v>251</v>
      </c>
      <c r="C592" s="81">
        <v>202303</v>
      </c>
      <c r="D592" s="31" t="s">
        <v>175</v>
      </c>
      <c r="E592" s="31" t="s">
        <v>174</v>
      </c>
      <c r="F592" s="31">
        <v>38472.130624999998</v>
      </c>
      <c r="H592" s="124"/>
      <c r="I592" s="124"/>
      <c r="J592" s="124"/>
      <c r="K592" s="124"/>
      <c r="L592" s="124"/>
      <c r="M592" s="124"/>
      <c r="N592" s="122"/>
      <c r="O592" s="124"/>
    </row>
    <row r="593" spans="1:15" x14ac:dyDescent="0.3">
      <c r="A593" s="28">
        <v>2023</v>
      </c>
      <c r="B593" s="28" t="s">
        <v>251</v>
      </c>
      <c r="C593" s="80">
        <v>202306</v>
      </c>
      <c r="D593" s="29" t="s">
        <v>175</v>
      </c>
      <c r="E593" s="29" t="s">
        <v>174</v>
      </c>
      <c r="F593" s="29">
        <v>42235.118556000001</v>
      </c>
      <c r="H593" s="124"/>
      <c r="I593" s="124"/>
      <c r="J593" s="124"/>
      <c r="K593" s="124"/>
      <c r="L593" s="124"/>
      <c r="M593" s="124"/>
      <c r="N593" s="122"/>
      <c r="O593" s="124"/>
    </row>
    <row r="594" spans="1:15" x14ac:dyDescent="0.3">
      <c r="A594" s="30">
        <v>2023</v>
      </c>
      <c r="B594" s="30" t="s">
        <v>252</v>
      </c>
      <c r="C594" s="81">
        <v>202309</v>
      </c>
      <c r="D594" s="31" t="s">
        <v>175</v>
      </c>
      <c r="E594" s="31" t="s">
        <v>174</v>
      </c>
      <c r="F594" s="31">
        <v>44165.696446000002</v>
      </c>
      <c r="H594" s="124"/>
      <c r="I594" s="124"/>
      <c r="J594" s="124"/>
      <c r="K594" s="124"/>
      <c r="L594" s="124"/>
      <c r="M594" s="124"/>
      <c r="N594" s="122"/>
      <c r="O594" s="124"/>
    </row>
    <row r="595" spans="1:15" x14ac:dyDescent="0.3">
      <c r="A595" s="28">
        <v>2023</v>
      </c>
      <c r="B595" s="28" t="s">
        <v>252</v>
      </c>
      <c r="C595" s="80">
        <v>202312</v>
      </c>
      <c r="D595" s="29" t="s">
        <v>175</v>
      </c>
      <c r="E595" s="29" t="s">
        <v>174</v>
      </c>
      <c r="F595" s="29">
        <v>36054.783431000003</v>
      </c>
      <c r="H595" s="124"/>
      <c r="I595" s="124"/>
      <c r="J595" s="124"/>
      <c r="K595" s="124"/>
      <c r="L595" s="124"/>
      <c r="M595" s="124"/>
      <c r="N595" s="122"/>
      <c r="O595" s="124"/>
    </row>
    <row r="596" spans="1:15" x14ac:dyDescent="0.3">
      <c r="A596" s="30">
        <v>2024</v>
      </c>
      <c r="B596" s="30" t="s">
        <v>253</v>
      </c>
      <c r="C596" s="81">
        <v>202403</v>
      </c>
      <c r="D596" s="31" t="s">
        <v>175</v>
      </c>
      <c r="E596" s="31" t="s">
        <v>174</v>
      </c>
      <c r="F596" s="31">
        <v>35880.535055</v>
      </c>
      <c r="H596" s="124"/>
      <c r="I596" s="124"/>
      <c r="J596" s="124"/>
      <c r="K596" s="124"/>
      <c r="L596" s="124"/>
      <c r="M596" s="124"/>
      <c r="N596" s="122"/>
      <c r="O596" s="124"/>
    </row>
    <row r="597" spans="1:15" x14ac:dyDescent="0.3">
      <c r="A597" s="28">
        <v>2024</v>
      </c>
      <c r="B597" s="28" t="s">
        <v>253</v>
      </c>
      <c r="C597" s="80">
        <v>202406</v>
      </c>
      <c r="D597" s="29" t="s">
        <v>175</v>
      </c>
      <c r="E597" s="29" t="s">
        <v>174</v>
      </c>
      <c r="F597" s="29">
        <v>40216.013076000003</v>
      </c>
      <c r="H597" s="124"/>
      <c r="I597" s="124"/>
      <c r="J597" s="124"/>
      <c r="K597" s="124"/>
      <c r="L597" s="124"/>
      <c r="M597" s="124"/>
      <c r="N597" s="122"/>
      <c r="O597" s="124"/>
    </row>
    <row r="598" spans="1:15" x14ac:dyDescent="0.3">
      <c r="A598" s="30">
        <v>2024</v>
      </c>
      <c r="B598" s="30" t="s">
        <v>254</v>
      </c>
      <c r="C598" s="81">
        <v>202409</v>
      </c>
      <c r="D598" s="31" t="s">
        <v>175</v>
      </c>
      <c r="E598" s="31" t="s">
        <v>174</v>
      </c>
      <c r="F598" s="31">
        <v>43180.785473000004</v>
      </c>
      <c r="H598" s="124"/>
      <c r="I598" s="124"/>
      <c r="J598" s="124"/>
      <c r="K598" s="124"/>
      <c r="L598" s="124"/>
      <c r="M598" s="124"/>
      <c r="N598" s="122"/>
      <c r="O598" s="124"/>
    </row>
    <row r="599" spans="1:15" x14ac:dyDescent="0.3">
      <c r="A599" s="28">
        <v>2024</v>
      </c>
      <c r="B599" s="28" t="s">
        <v>254</v>
      </c>
      <c r="C599" s="80">
        <v>202412</v>
      </c>
      <c r="D599" s="29" t="s">
        <v>175</v>
      </c>
      <c r="E599" s="29" t="s">
        <v>174</v>
      </c>
      <c r="F599" s="29">
        <v>36204.379824000003</v>
      </c>
      <c r="H599" s="124"/>
      <c r="I599" s="124"/>
      <c r="J599" s="124"/>
      <c r="K599" s="124"/>
      <c r="L599" s="124"/>
      <c r="M599" s="124"/>
      <c r="N599" s="122"/>
      <c r="O599" s="124"/>
    </row>
    <row r="600" spans="1:15" x14ac:dyDescent="0.3">
      <c r="A600" s="30">
        <v>2025</v>
      </c>
      <c r="B600" s="30" t="s">
        <v>326</v>
      </c>
      <c r="C600" s="81">
        <v>202503</v>
      </c>
      <c r="D600" s="31" t="s">
        <v>175</v>
      </c>
      <c r="E600" s="31" t="s">
        <v>174</v>
      </c>
      <c r="F600" s="31">
        <v>36812.201310999997</v>
      </c>
      <c r="H600" s="124"/>
      <c r="I600" s="124"/>
      <c r="J600" s="124"/>
      <c r="K600" s="124"/>
      <c r="L600" s="124"/>
      <c r="M600" s="124"/>
      <c r="N600" s="122"/>
      <c r="O600" s="124"/>
    </row>
    <row r="601" spans="1:15" x14ac:dyDescent="0.3">
      <c r="A601" s="28">
        <v>2025</v>
      </c>
      <c r="B601" s="28" t="s">
        <v>326</v>
      </c>
      <c r="C601" s="80">
        <v>202506</v>
      </c>
      <c r="D601" s="29" t="s">
        <v>175</v>
      </c>
      <c r="E601" s="29" t="s">
        <v>174</v>
      </c>
      <c r="F601" s="29">
        <v>41442.192740999999</v>
      </c>
      <c r="H601" s="124"/>
      <c r="I601" s="124"/>
      <c r="J601" s="124"/>
      <c r="K601" s="124"/>
      <c r="L601" s="124"/>
      <c r="M601" s="124"/>
      <c r="N601" s="122"/>
      <c r="O601" s="124"/>
    </row>
    <row r="602" spans="1:15" x14ac:dyDescent="0.3">
      <c r="A602" s="30">
        <v>2025</v>
      </c>
      <c r="B602" s="30" t="s">
        <v>327</v>
      </c>
      <c r="C602" s="81">
        <v>202509</v>
      </c>
      <c r="D602" s="31" t="s">
        <v>175</v>
      </c>
      <c r="E602" s="31" t="s">
        <v>174</v>
      </c>
      <c r="F602" s="31">
        <v>44819.956253999997</v>
      </c>
      <c r="H602" s="124"/>
      <c r="I602" s="124"/>
      <c r="J602" s="124"/>
      <c r="K602" s="124"/>
      <c r="L602" s="124"/>
      <c r="M602" s="124"/>
      <c r="N602" s="122"/>
      <c r="O602" s="124"/>
    </row>
    <row r="603" spans="1:15" x14ac:dyDescent="0.3">
      <c r="A603" s="28">
        <v>2025</v>
      </c>
      <c r="B603" s="28" t="s">
        <v>327</v>
      </c>
      <c r="C603" s="80">
        <v>202512</v>
      </c>
      <c r="D603" s="29" t="s">
        <v>175</v>
      </c>
      <c r="E603" s="29" t="s">
        <v>174</v>
      </c>
      <c r="F603" s="29">
        <v>37472.445637999997</v>
      </c>
      <c r="H603" s="124"/>
      <c r="I603" s="124"/>
      <c r="J603" s="124"/>
      <c r="K603" s="124"/>
      <c r="L603" s="124"/>
      <c r="M603" s="124"/>
      <c r="N603" s="122"/>
      <c r="O603" s="124"/>
    </row>
    <row r="604" spans="1:15" x14ac:dyDescent="0.3">
      <c r="H604" s="124"/>
      <c r="I604" s="124"/>
      <c r="J604" s="124"/>
      <c r="K604" s="124"/>
      <c r="L604" s="124"/>
      <c r="M604" s="124"/>
      <c r="N604" s="124"/>
      <c r="O604" s="124"/>
    </row>
    <row r="605" spans="1:15" x14ac:dyDescent="0.3">
      <c r="H605" s="124"/>
      <c r="I605" s="124"/>
      <c r="J605" s="124"/>
      <c r="K605" s="124"/>
      <c r="L605" s="124"/>
      <c r="M605" s="124"/>
      <c r="N605" s="124"/>
      <c r="O605" s="124"/>
    </row>
    <row r="606" spans="1:15" x14ac:dyDescent="0.3">
      <c r="A606" t="s">
        <v>352</v>
      </c>
      <c r="H606" s="124"/>
      <c r="I606" s="124"/>
      <c r="J606" s="124"/>
      <c r="K606" s="124"/>
      <c r="L606" s="124"/>
      <c r="M606" s="124"/>
      <c r="N606" s="124"/>
      <c r="O606" s="124"/>
    </row>
    <row r="607" spans="1:15" x14ac:dyDescent="0.3">
      <c r="H607" s="124"/>
      <c r="I607" s="124"/>
      <c r="J607" s="124"/>
      <c r="K607" s="124"/>
      <c r="L607" s="124"/>
      <c r="M607" s="124"/>
      <c r="N607" s="124"/>
      <c r="O607" s="124"/>
    </row>
    <row r="608" spans="1:15" x14ac:dyDescent="0.3">
      <c r="H608" s="124"/>
      <c r="I608" s="124"/>
      <c r="J608" s="124"/>
      <c r="K608" s="124"/>
      <c r="L608" s="124"/>
      <c r="M608" s="124"/>
      <c r="N608" s="124"/>
      <c r="O608" s="124"/>
    </row>
    <row r="609" spans="8:15" x14ac:dyDescent="0.3">
      <c r="H609" s="124"/>
      <c r="I609" s="124"/>
      <c r="J609" s="124"/>
      <c r="K609" s="124"/>
      <c r="L609" s="124"/>
      <c r="M609" s="124"/>
      <c r="N609" s="124"/>
      <c r="O609" s="124"/>
    </row>
    <row r="610" spans="8:15" x14ac:dyDescent="0.3">
      <c r="H610" s="124"/>
      <c r="I610" s="124"/>
      <c r="J610" s="124"/>
      <c r="K610" s="124"/>
      <c r="L610" s="124"/>
      <c r="M610" s="124"/>
      <c r="N610" s="124"/>
      <c r="O610" s="124"/>
    </row>
    <row r="611" spans="8:15" x14ac:dyDescent="0.3">
      <c r="H611" s="124"/>
      <c r="I611" s="124"/>
      <c r="J611" s="124"/>
      <c r="K611" s="124"/>
      <c r="L611" s="124"/>
      <c r="M611" s="124"/>
      <c r="N611" s="124"/>
      <c r="O611" s="124"/>
    </row>
    <row r="612" spans="8:15" x14ac:dyDescent="0.3">
      <c r="H612" s="124"/>
      <c r="I612" s="124"/>
      <c r="J612" s="124"/>
      <c r="K612" s="124"/>
      <c r="L612" s="124"/>
      <c r="M612" s="124"/>
      <c r="N612" s="124"/>
      <c r="O612" s="124"/>
    </row>
    <row r="613" spans="8:15" x14ac:dyDescent="0.3">
      <c r="H613" s="124"/>
      <c r="I613" s="124"/>
      <c r="J613" s="124"/>
      <c r="K613" s="124"/>
      <c r="L613" s="124"/>
      <c r="M613" s="124"/>
      <c r="N613" s="124"/>
      <c r="O613" s="124"/>
    </row>
    <row r="614" spans="8:15" x14ac:dyDescent="0.3">
      <c r="H614" s="124"/>
      <c r="I614" s="124"/>
      <c r="J614" s="124"/>
      <c r="K614" s="124"/>
      <c r="L614" s="124"/>
      <c r="M614" s="124"/>
      <c r="N614" s="124"/>
      <c r="O614" s="124"/>
    </row>
    <row r="615" spans="8:15" x14ac:dyDescent="0.3">
      <c r="H615" s="124"/>
      <c r="I615" s="124"/>
      <c r="J615" s="124"/>
      <c r="K615" s="124"/>
      <c r="L615" s="124"/>
      <c r="M615" s="124"/>
      <c r="N615" s="124"/>
      <c r="O615" s="124"/>
    </row>
    <row r="616" spans="8:15" x14ac:dyDescent="0.3">
      <c r="H616" s="124"/>
      <c r="I616" s="124"/>
      <c r="J616" s="124"/>
      <c r="K616" s="124"/>
      <c r="L616" s="124"/>
      <c r="M616" s="124"/>
      <c r="N616" s="124"/>
      <c r="O616" s="124"/>
    </row>
    <row r="617" spans="8:15" x14ac:dyDescent="0.3">
      <c r="H617" s="124"/>
      <c r="I617" s="124"/>
      <c r="J617" s="124"/>
      <c r="K617" s="124"/>
      <c r="L617" s="124"/>
      <c r="M617" s="124"/>
      <c r="N617" s="124"/>
      <c r="O617" s="124"/>
    </row>
    <row r="618" spans="8:15" x14ac:dyDescent="0.3">
      <c r="H618" s="124"/>
      <c r="I618" s="124"/>
      <c r="J618" s="124"/>
      <c r="K618" s="124"/>
      <c r="L618" s="124"/>
      <c r="M618" s="124"/>
      <c r="N618" s="124"/>
      <c r="O618" s="124"/>
    </row>
    <row r="619" spans="8:15" x14ac:dyDescent="0.3">
      <c r="H619" s="124"/>
      <c r="I619" s="124"/>
      <c r="J619" s="124"/>
      <c r="K619" s="124"/>
      <c r="L619" s="124"/>
      <c r="M619" s="124"/>
      <c r="N619" s="124"/>
      <c r="O619" s="124"/>
    </row>
    <row r="620" spans="8:15" x14ac:dyDescent="0.3">
      <c r="H620" s="124"/>
      <c r="I620" s="124"/>
      <c r="J620" s="124"/>
      <c r="K620" s="124"/>
      <c r="L620" s="124"/>
      <c r="M620" s="124"/>
      <c r="N620" s="124"/>
      <c r="O620" s="124"/>
    </row>
    <row r="621" spans="8:15" x14ac:dyDescent="0.3">
      <c r="H621" s="124"/>
      <c r="I621" s="124"/>
      <c r="J621" s="124"/>
      <c r="K621" s="124"/>
      <c r="L621" s="124"/>
      <c r="M621" s="124"/>
      <c r="N621" s="124"/>
      <c r="O621" s="124"/>
    </row>
    <row r="622" spans="8:15" x14ac:dyDescent="0.3">
      <c r="H622" s="124"/>
      <c r="I622" s="124"/>
      <c r="J622" s="124"/>
      <c r="K622" s="124"/>
      <c r="L622" s="124"/>
      <c r="M622" s="124"/>
      <c r="N622" s="124"/>
      <c r="O622" s="124"/>
    </row>
    <row r="623" spans="8:15" x14ac:dyDescent="0.3">
      <c r="H623" s="124"/>
      <c r="I623" s="124"/>
      <c r="J623" s="124"/>
      <c r="K623" s="124"/>
      <c r="L623" s="124"/>
      <c r="M623" s="124"/>
      <c r="N623" s="124"/>
      <c r="O623" s="124"/>
    </row>
    <row r="624" spans="8:15" x14ac:dyDescent="0.3">
      <c r="H624" s="124"/>
      <c r="I624" s="124"/>
      <c r="J624" s="124"/>
      <c r="K624" s="124"/>
      <c r="L624" s="124"/>
      <c r="M624" s="124"/>
      <c r="N624" s="124"/>
      <c r="O624" s="124"/>
    </row>
    <row r="625" spans="8:15" x14ac:dyDescent="0.3">
      <c r="H625" s="124"/>
      <c r="I625" s="124"/>
      <c r="J625" s="124"/>
      <c r="K625" s="124"/>
      <c r="L625" s="124"/>
      <c r="M625" s="124"/>
      <c r="N625" s="124"/>
      <c r="O625" s="124"/>
    </row>
    <row r="626" spans="8:15" x14ac:dyDescent="0.3">
      <c r="H626" s="124"/>
      <c r="I626" s="124"/>
      <c r="J626" s="124"/>
      <c r="K626" s="124"/>
      <c r="L626" s="124"/>
      <c r="M626" s="124"/>
      <c r="N626" s="124"/>
      <c r="O626" s="124"/>
    </row>
    <row r="627" spans="8:15" x14ac:dyDescent="0.3">
      <c r="H627" s="124"/>
      <c r="I627" s="124"/>
      <c r="J627" s="124"/>
      <c r="K627" s="124"/>
      <c r="L627" s="124"/>
      <c r="M627" s="124"/>
      <c r="N627" s="124"/>
      <c r="O627" s="124"/>
    </row>
    <row r="628" spans="8:15" x14ac:dyDescent="0.3">
      <c r="H628" s="124"/>
      <c r="I628" s="124"/>
      <c r="J628" s="124"/>
      <c r="K628" s="124"/>
      <c r="L628" s="124"/>
      <c r="M628" s="124"/>
      <c r="N628" s="124"/>
      <c r="O628" s="124"/>
    </row>
    <row r="629" spans="8:15" x14ac:dyDescent="0.3">
      <c r="H629" s="124"/>
      <c r="I629" s="124"/>
      <c r="J629" s="124"/>
      <c r="K629" s="124"/>
      <c r="L629" s="124"/>
      <c r="M629" s="124"/>
      <c r="N629" s="124"/>
      <c r="O629" s="124"/>
    </row>
    <row r="630" spans="8:15" x14ac:dyDescent="0.3">
      <c r="H630" s="124"/>
      <c r="I630" s="124"/>
      <c r="J630" s="124"/>
      <c r="K630" s="124"/>
      <c r="L630" s="124"/>
      <c r="M630" s="124"/>
      <c r="N630" s="124"/>
      <c r="O630" s="124"/>
    </row>
    <row r="631" spans="8:15" x14ac:dyDescent="0.3">
      <c r="H631" s="124"/>
      <c r="I631" s="124"/>
      <c r="J631" s="124"/>
      <c r="K631" s="124"/>
      <c r="L631" s="124"/>
      <c r="M631" s="124"/>
      <c r="N631" s="124"/>
      <c r="O631" s="124"/>
    </row>
    <row r="632" spans="8:15" x14ac:dyDescent="0.3">
      <c r="H632" s="124"/>
      <c r="I632" s="124"/>
      <c r="J632" s="124"/>
      <c r="K632" s="124"/>
      <c r="L632" s="124"/>
      <c r="M632" s="124"/>
      <c r="N632" s="124"/>
      <c r="O632" s="124"/>
    </row>
    <row r="633" spans="8:15" x14ac:dyDescent="0.3">
      <c r="H633" s="124"/>
      <c r="I633" s="124"/>
      <c r="J633" s="124"/>
      <c r="K633" s="124"/>
      <c r="L633" s="124"/>
      <c r="M633" s="124"/>
      <c r="N633" s="124"/>
      <c r="O633" s="124"/>
    </row>
    <row r="634" spans="8:15" x14ac:dyDescent="0.3">
      <c r="H634" s="124"/>
      <c r="I634" s="124"/>
      <c r="J634" s="124"/>
      <c r="K634" s="124"/>
      <c r="L634" s="124"/>
      <c r="M634" s="124"/>
      <c r="N634" s="124"/>
      <c r="O634" s="124"/>
    </row>
    <row r="635" spans="8:15" x14ac:dyDescent="0.3">
      <c r="H635" s="124"/>
      <c r="I635" s="124"/>
      <c r="J635" s="124"/>
      <c r="K635" s="124"/>
      <c r="L635" s="124"/>
      <c r="M635" s="124"/>
      <c r="N635" s="124"/>
      <c r="O635" s="124"/>
    </row>
    <row r="636" spans="8:15" x14ac:dyDescent="0.3">
      <c r="H636" s="124"/>
      <c r="I636" s="124"/>
      <c r="J636" s="124"/>
      <c r="K636" s="124"/>
      <c r="L636" s="124"/>
      <c r="M636" s="124"/>
      <c r="N636" s="124"/>
      <c r="O636" s="124"/>
    </row>
    <row r="637" spans="8:15" x14ac:dyDescent="0.3">
      <c r="H637" s="124"/>
      <c r="I637" s="124"/>
      <c r="J637" s="124"/>
      <c r="K637" s="124"/>
      <c r="L637" s="124"/>
      <c r="M637" s="124"/>
      <c r="N637" s="124"/>
      <c r="O637" s="124"/>
    </row>
    <row r="638" spans="8:15" x14ac:dyDescent="0.3">
      <c r="H638" s="124"/>
      <c r="I638" s="124"/>
      <c r="J638" s="124"/>
      <c r="K638" s="124"/>
      <c r="L638" s="124"/>
      <c r="M638" s="124"/>
      <c r="N638" s="124"/>
      <c r="O638" s="124"/>
    </row>
    <row r="639" spans="8:15" x14ac:dyDescent="0.3">
      <c r="H639" s="124"/>
      <c r="I639" s="124"/>
      <c r="J639" s="124"/>
      <c r="K639" s="124"/>
      <c r="L639" s="124"/>
      <c r="M639" s="124"/>
      <c r="N639" s="124"/>
      <c r="O639" s="124"/>
    </row>
    <row r="640" spans="8:15" x14ac:dyDescent="0.3">
      <c r="H640" s="124"/>
      <c r="I640" s="124"/>
      <c r="J640" s="124"/>
      <c r="K640" s="124"/>
      <c r="L640" s="124"/>
      <c r="M640" s="124"/>
      <c r="N640" s="124"/>
      <c r="O640" s="124"/>
    </row>
    <row r="641" spans="8:15" x14ac:dyDescent="0.3">
      <c r="H641" s="124"/>
      <c r="I641" s="124"/>
      <c r="J641" s="124"/>
      <c r="K641" s="124"/>
      <c r="L641" s="124"/>
      <c r="M641" s="124"/>
      <c r="N641" s="124"/>
      <c r="O641" s="124"/>
    </row>
    <row r="642" spans="8:15" x14ac:dyDescent="0.3">
      <c r="H642" s="124"/>
      <c r="I642" s="124"/>
      <c r="J642" s="124"/>
      <c r="K642" s="124"/>
      <c r="L642" s="124"/>
      <c r="M642" s="124"/>
      <c r="N642" s="124"/>
      <c r="O642" s="124"/>
    </row>
    <row r="643" spans="8:15" x14ac:dyDescent="0.3">
      <c r="H643" s="124"/>
      <c r="I643" s="124"/>
      <c r="J643" s="124"/>
      <c r="K643" s="124"/>
      <c r="L643" s="124"/>
      <c r="M643" s="124"/>
      <c r="N643" s="124"/>
      <c r="O643" s="124"/>
    </row>
    <row r="644" spans="8:15" x14ac:dyDescent="0.3">
      <c r="H644" s="124"/>
      <c r="I644" s="124"/>
      <c r="J644" s="124"/>
      <c r="K644" s="124"/>
      <c r="L644" s="124"/>
      <c r="M644" s="124"/>
      <c r="N644" s="124"/>
      <c r="O644" s="124"/>
    </row>
    <row r="645" spans="8:15" x14ac:dyDescent="0.3">
      <c r="H645" s="124"/>
      <c r="I645" s="124"/>
      <c r="J645" s="124"/>
      <c r="K645" s="124"/>
      <c r="L645" s="124"/>
      <c r="M645" s="124"/>
      <c r="N645" s="124"/>
      <c r="O645" s="124"/>
    </row>
    <row r="646" spans="8:15" x14ac:dyDescent="0.3">
      <c r="H646" s="124"/>
      <c r="I646" s="124"/>
      <c r="J646" s="124"/>
      <c r="K646" s="124"/>
      <c r="L646" s="124"/>
      <c r="M646" s="124"/>
      <c r="N646" s="124"/>
      <c r="O646" s="124"/>
    </row>
    <row r="647" spans="8:15" x14ac:dyDescent="0.3">
      <c r="H647" s="124"/>
      <c r="I647" s="124"/>
      <c r="J647" s="124"/>
      <c r="K647" s="124"/>
      <c r="L647" s="124"/>
      <c r="M647" s="124"/>
      <c r="N647" s="124"/>
      <c r="O647" s="124"/>
    </row>
    <row r="648" spans="8:15" x14ac:dyDescent="0.3">
      <c r="H648" s="124"/>
      <c r="I648" s="124"/>
      <c r="J648" s="124"/>
      <c r="K648" s="124"/>
      <c r="L648" s="124"/>
      <c r="M648" s="124"/>
      <c r="N648" s="124"/>
      <c r="O648" s="124"/>
    </row>
    <row r="649" spans="8:15" x14ac:dyDescent="0.3">
      <c r="H649" s="124"/>
      <c r="I649" s="124"/>
      <c r="J649" s="124"/>
      <c r="K649" s="124"/>
      <c r="L649" s="124"/>
      <c r="M649" s="124"/>
      <c r="N649" s="124"/>
      <c r="O649" s="124"/>
    </row>
    <row r="650" spans="8:15" x14ac:dyDescent="0.3">
      <c r="H650" s="124"/>
      <c r="I650" s="124"/>
      <c r="J650" s="124"/>
      <c r="K650" s="124"/>
      <c r="L650" s="124"/>
      <c r="M650" s="124"/>
      <c r="N650" s="124"/>
      <c r="O650" s="124"/>
    </row>
    <row r="651" spans="8:15" x14ac:dyDescent="0.3">
      <c r="H651" s="124"/>
      <c r="I651" s="124"/>
      <c r="J651" s="124"/>
      <c r="K651" s="124"/>
      <c r="L651" s="124"/>
      <c r="M651" s="124"/>
      <c r="N651" s="124"/>
      <c r="O651" s="124"/>
    </row>
    <row r="652" spans="8:15" x14ac:dyDescent="0.3">
      <c r="H652" s="124"/>
      <c r="I652" s="124"/>
      <c r="J652" s="124"/>
      <c r="K652" s="124"/>
      <c r="L652" s="124"/>
      <c r="M652" s="124"/>
      <c r="N652" s="124"/>
      <c r="O652" s="124"/>
    </row>
    <row r="653" spans="8:15" x14ac:dyDescent="0.3">
      <c r="H653" s="124"/>
      <c r="I653" s="124"/>
      <c r="J653" s="124"/>
      <c r="K653" s="124"/>
      <c r="L653" s="124"/>
      <c r="M653" s="124"/>
      <c r="N653" s="124"/>
      <c r="O653" s="124"/>
    </row>
    <row r="654" spans="8:15" x14ac:dyDescent="0.3">
      <c r="H654" s="124"/>
      <c r="I654" s="124"/>
      <c r="J654" s="124"/>
      <c r="K654" s="124"/>
      <c r="L654" s="124"/>
      <c r="M654" s="124"/>
      <c r="N654" s="124"/>
      <c r="O654" s="124"/>
    </row>
    <row r="655" spans="8:15" x14ac:dyDescent="0.3">
      <c r="H655" s="124"/>
      <c r="I655" s="124"/>
      <c r="J655" s="124"/>
      <c r="K655" s="124"/>
      <c r="L655" s="124"/>
      <c r="M655" s="124"/>
      <c r="N655" s="124"/>
      <c r="O655" s="124"/>
    </row>
    <row r="656" spans="8:15" x14ac:dyDescent="0.3">
      <c r="H656" s="124"/>
      <c r="I656" s="124"/>
      <c r="J656" s="124"/>
      <c r="K656" s="124"/>
      <c r="L656" s="124"/>
      <c r="M656" s="124"/>
      <c r="N656" s="124"/>
      <c r="O656" s="124"/>
    </row>
    <row r="657" spans="8:15" x14ac:dyDescent="0.3">
      <c r="H657" s="124"/>
      <c r="I657" s="124"/>
      <c r="J657" s="124"/>
      <c r="K657" s="124"/>
      <c r="L657" s="124"/>
      <c r="M657" s="124"/>
      <c r="N657" s="124"/>
      <c r="O657" s="124"/>
    </row>
    <row r="658" spans="8:15" x14ac:dyDescent="0.3">
      <c r="H658" s="124"/>
      <c r="I658" s="124"/>
      <c r="J658" s="124"/>
      <c r="K658" s="124"/>
      <c r="L658" s="124"/>
      <c r="M658" s="124"/>
      <c r="N658" s="124"/>
      <c r="O658" s="124"/>
    </row>
    <row r="659" spans="8:15" x14ac:dyDescent="0.3">
      <c r="H659" s="124"/>
      <c r="I659" s="124"/>
      <c r="J659" s="124"/>
      <c r="K659" s="124"/>
      <c r="L659" s="124"/>
      <c r="M659" s="124"/>
      <c r="N659" s="124"/>
      <c r="O659" s="124"/>
    </row>
    <row r="660" spans="8:15" x14ac:dyDescent="0.3">
      <c r="H660" s="124"/>
      <c r="I660" s="124"/>
      <c r="J660" s="124"/>
      <c r="K660" s="124"/>
      <c r="L660" s="124"/>
      <c r="M660" s="124"/>
      <c r="N660" s="124"/>
      <c r="O660" s="124"/>
    </row>
    <row r="661" spans="8:15" x14ac:dyDescent="0.3">
      <c r="H661" s="124"/>
      <c r="I661" s="124"/>
      <c r="J661" s="124"/>
      <c r="K661" s="124"/>
      <c r="L661" s="124"/>
      <c r="M661" s="124"/>
      <c r="N661" s="124"/>
      <c r="O661" s="124"/>
    </row>
    <row r="662" spans="8:15" x14ac:dyDescent="0.3">
      <c r="H662" s="124"/>
      <c r="I662" s="124"/>
      <c r="J662" s="124"/>
      <c r="K662" s="124"/>
      <c r="L662" s="124"/>
      <c r="M662" s="124"/>
      <c r="N662" s="124"/>
      <c r="O662" s="124"/>
    </row>
    <row r="663" spans="8:15" x14ac:dyDescent="0.3">
      <c r="H663" s="124"/>
      <c r="I663" s="124"/>
      <c r="J663" s="124"/>
      <c r="K663" s="124"/>
      <c r="L663" s="124"/>
      <c r="M663" s="124"/>
      <c r="N663" s="124"/>
      <c r="O663" s="124"/>
    </row>
    <row r="664" spans="8:15" x14ac:dyDescent="0.3">
      <c r="H664" s="124"/>
      <c r="I664" s="124"/>
      <c r="J664" s="124"/>
      <c r="K664" s="124"/>
      <c r="L664" s="124"/>
      <c r="M664" s="124"/>
      <c r="N664" s="124"/>
      <c r="O664" s="124"/>
    </row>
    <row r="665" spans="8:15" x14ac:dyDescent="0.3">
      <c r="H665" s="124"/>
      <c r="I665" s="124"/>
      <c r="J665" s="124"/>
      <c r="K665" s="124"/>
      <c r="L665" s="124"/>
      <c r="M665" s="124"/>
      <c r="N665" s="124"/>
      <c r="O665" s="124"/>
    </row>
    <row r="666" spans="8:15" x14ac:dyDescent="0.3">
      <c r="H666" s="124"/>
      <c r="I666" s="124"/>
      <c r="J666" s="124"/>
      <c r="K666" s="124"/>
      <c r="L666" s="124"/>
      <c r="M666" s="124"/>
      <c r="N666" s="124"/>
      <c r="O666" s="124"/>
    </row>
    <row r="667" spans="8:15" x14ac:dyDescent="0.3">
      <c r="H667" s="124"/>
      <c r="I667" s="124"/>
      <c r="J667" s="124"/>
      <c r="K667" s="124"/>
      <c r="L667" s="124"/>
      <c r="M667" s="124"/>
      <c r="N667" s="124"/>
      <c r="O667" s="124"/>
    </row>
    <row r="668" spans="8:15" x14ac:dyDescent="0.3">
      <c r="H668" s="124"/>
      <c r="I668" s="124"/>
      <c r="J668" s="124"/>
      <c r="K668" s="124"/>
      <c r="L668" s="124"/>
      <c r="M668" s="124"/>
      <c r="N668" s="124"/>
      <c r="O668" s="124"/>
    </row>
    <row r="669" spans="8:15" x14ac:dyDescent="0.3">
      <c r="H669" s="124"/>
      <c r="I669" s="124"/>
      <c r="J669" s="124"/>
      <c r="K669" s="124"/>
      <c r="L669" s="124"/>
      <c r="M669" s="124"/>
      <c r="N669" s="124"/>
      <c r="O669" s="124"/>
    </row>
    <row r="670" spans="8:15" x14ac:dyDescent="0.3">
      <c r="H670" s="124"/>
      <c r="I670" s="124"/>
      <c r="J670" s="124"/>
      <c r="K670" s="124"/>
      <c r="L670" s="124"/>
      <c r="M670" s="124"/>
      <c r="N670" s="124"/>
      <c r="O670" s="124"/>
    </row>
    <row r="671" spans="8:15" x14ac:dyDescent="0.3">
      <c r="H671" s="124"/>
      <c r="I671" s="124"/>
      <c r="J671" s="124"/>
      <c r="K671" s="124"/>
      <c r="L671" s="124"/>
      <c r="M671" s="124"/>
      <c r="N671" s="124"/>
      <c r="O671" s="124"/>
    </row>
    <row r="672" spans="8:15" x14ac:dyDescent="0.3">
      <c r="H672" s="124"/>
      <c r="I672" s="124"/>
      <c r="J672" s="124"/>
      <c r="K672" s="124"/>
      <c r="L672" s="124"/>
      <c r="M672" s="124"/>
      <c r="N672" s="124"/>
      <c r="O672" s="124"/>
    </row>
    <row r="673" spans="8:15" x14ac:dyDescent="0.3">
      <c r="H673" s="124"/>
      <c r="I673" s="124"/>
      <c r="J673" s="124"/>
      <c r="K673" s="124"/>
      <c r="L673" s="124"/>
      <c r="M673" s="124"/>
      <c r="N673" s="124"/>
      <c r="O673" s="124"/>
    </row>
    <row r="674" spans="8:15" x14ac:dyDescent="0.3">
      <c r="H674" s="124"/>
      <c r="I674" s="124"/>
      <c r="J674" s="124"/>
      <c r="K674" s="124"/>
      <c r="L674" s="124"/>
      <c r="M674" s="124"/>
      <c r="N674" s="124"/>
      <c r="O674" s="124"/>
    </row>
    <row r="675" spans="8:15" x14ac:dyDescent="0.3">
      <c r="H675" s="124"/>
      <c r="I675" s="124"/>
      <c r="J675" s="124"/>
      <c r="K675" s="124"/>
      <c r="L675" s="124"/>
      <c r="M675" s="124"/>
      <c r="N675" s="124"/>
      <c r="O675" s="124"/>
    </row>
    <row r="676" spans="8:15" x14ac:dyDescent="0.3">
      <c r="H676" s="124"/>
      <c r="I676" s="124"/>
      <c r="J676" s="124"/>
      <c r="K676" s="124"/>
      <c r="L676" s="124"/>
      <c r="M676" s="124"/>
      <c r="N676" s="124"/>
      <c r="O676" s="124"/>
    </row>
    <row r="677" spans="8:15" x14ac:dyDescent="0.3">
      <c r="H677" s="124"/>
      <c r="I677" s="124"/>
      <c r="J677" s="124"/>
      <c r="K677" s="124"/>
      <c r="L677" s="124"/>
      <c r="M677" s="124"/>
      <c r="N677" s="124"/>
      <c r="O677" s="124"/>
    </row>
    <row r="678" spans="8:15" x14ac:dyDescent="0.3">
      <c r="H678" s="124"/>
      <c r="I678" s="124"/>
      <c r="J678" s="124"/>
      <c r="K678" s="124"/>
      <c r="L678" s="124"/>
      <c r="M678" s="124"/>
      <c r="N678" s="124"/>
      <c r="O678" s="124"/>
    </row>
    <row r="679" spans="8:15" x14ac:dyDescent="0.3">
      <c r="H679" s="124"/>
      <c r="I679" s="124"/>
      <c r="J679" s="124"/>
      <c r="K679" s="124"/>
      <c r="L679" s="124"/>
      <c r="M679" s="124"/>
      <c r="N679" s="124"/>
      <c r="O679" s="124"/>
    </row>
    <row r="680" spans="8:15" x14ac:dyDescent="0.3">
      <c r="H680" s="124"/>
      <c r="I680" s="124"/>
      <c r="J680" s="124"/>
      <c r="K680" s="124"/>
      <c r="L680" s="124"/>
      <c r="M680" s="124"/>
      <c r="N680" s="124"/>
      <c r="O680" s="124"/>
    </row>
    <row r="681" spans="8:15" x14ac:dyDescent="0.3">
      <c r="H681" s="124"/>
      <c r="I681" s="124"/>
      <c r="J681" s="124"/>
      <c r="K681" s="124"/>
      <c r="L681" s="124"/>
      <c r="M681" s="124"/>
      <c r="N681" s="124"/>
      <c r="O681" s="124"/>
    </row>
    <row r="682" spans="8:15" x14ac:dyDescent="0.3">
      <c r="H682" s="124"/>
      <c r="I682" s="124"/>
      <c r="J682" s="124"/>
      <c r="K682" s="124"/>
      <c r="L682" s="124"/>
      <c r="M682" s="124"/>
      <c r="N682" s="124"/>
      <c r="O682" s="124"/>
    </row>
    <row r="683" spans="8:15" x14ac:dyDescent="0.3">
      <c r="H683" s="124"/>
      <c r="I683" s="124"/>
      <c r="J683" s="124"/>
      <c r="K683" s="124"/>
      <c r="L683" s="124"/>
      <c r="M683" s="124"/>
      <c r="N683" s="124"/>
      <c r="O683" s="124"/>
    </row>
    <row r="684" spans="8:15" x14ac:dyDescent="0.3">
      <c r="H684" s="124"/>
      <c r="I684" s="124"/>
      <c r="J684" s="124"/>
      <c r="K684" s="124"/>
      <c r="L684" s="124"/>
      <c r="M684" s="124"/>
      <c r="N684" s="124"/>
      <c r="O684" s="124"/>
    </row>
    <row r="685" spans="8:15" x14ac:dyDescent="0.3">
      <c r="H685" s="124"/>
      <c r="I685" s="124"/>
      <c r="J685" s="124"/>
      <c r="K685" s="124"/>
      <c r="L685" s="124"/>
      <c r="M685" s="124"/>
      <c r="N685" s="124"/>
      <c r="O685" s="124"/>
    </row>
    <row r="686" spans="8:15" x14ac:dyDescent="0.3">
      <c r="H686" s="124"/>
      <c r="I686" s="124"/>
      <c r="J686" s="124"/>
      <c r="K686" s="124"/>
      <c r="L686" s="124"/>
      <c r="M686" s="124"/>
      <c r="N686" s="124"/>
      <c r="O686" s="124"/>
    </row>
    <row r="687" spans="8:15" x14ac:dyDescent="0.3">
      <c r="H687" s="124"/>
      <c r="I687" s="124"/>
      <c r="J687" s="124"/>
      <c r="K687" s="124"/>
      <c r="L687" s="124"/>
      <c r="M687" s="124"/>
      <c r="N687" s="124"/>
      <c r="O687" s="124"/>
    </row>
    <row r="688" spans="8:15" x14ac:dyDescent="0.3">
      <c r="H688" s="124"/>
      <c r="I688" s="124"/>
      <c r="J688" s="124"/>
      <c r="K688" s="124"/>
      <c r="L688" s="124"/>
      <c r="M688" s="124"/>
      <c r="N688" s="124"/>
      <c r="O688" s="124"/>
    </row>
    <row r="689" spans="8:15" x14ac:dyDescent="0.3">
      <c r="H689" s="124"/>
      <c r="I689" s="124"/>
      <c r="J689" s="124"/>
      <c r="K689" s="124"/>
      <c r="L689" s="124"/>
      <c r="M689" s="124"/>
      <c r="N689" s="124"/>
      <c r="O689" s="124"/>
    </row>
    <row r="690" spans="8:15" x14ac:dyDescent="0.3">
      <c r="H690" s="124"/>
      <c r="I690" s="124"/>
      <c r="J690" s="124"/>
      <c r="K690" s="124"/>
      <c r="L690" s="124"/>
      <c r="M690" s="124"/>
      <c r="N690" s="124"/>
      <c r="O690" s="124"/>
    </row>
    <row r="691" spans="8:15" x14ac:dyDescent="0.3">
      <c r="H691" s="124"/>
      <c r="I691" s="124"/>
      <c r="J691" s="124"/>
      <c r="K691" s="124"/>
      <c r="L691" s="124"/>
      <c r="M691" s="124"/>
      <c r="N691" s="124"/>
      <c r="O691" s="124"/>
    </row>
    <row r="692" spans="8:15" x14ac:dyDescent="0.3">
      <c r="H692" s="124"/>
      <c r="I692" s="124"/>
      <c r="J692" s="124"/>
      <c r="K692" s="124"/>
      <c r="L692" s="124"/>
      <c r="M692" s="124"/>
      <c r="N692" s="124"/>
      <c r="O692" s="124"/>
    </row>
    <row r="693" spans="8:15" x14ac:dyDescent="0.3">
      <c r="H693" s="124"/>
      <c r="I693" s="124"/>
      <c r="J693" s="124"/>
      <c r="K693" s="124"/>
      <c r="L693" s="124"/>
      <c r="M693" s="124"/>
      <c r="N693" s="124"/>
      <c r="O693" s="124"/>
    </row>
    <row r="694" spans="8:15" x14ac:dyDescent="0.3">
      <c r="H694" s="124"/>
      <c r="I694" s="124"/>
      <c r="J694" s="124"/>
      <c r="K694" s="124"/>
      <c r="L694" s="124"/>
      <c r="M694" s="124"/>
      <c r="N694" s="124"/>
      <c r="O694" s="124"/>
    </row>
    <row r="695" spans="8:15" x14ac:dyDescent="0.3">
      <c r="H695" s="124"/>
      <c r="I695" s="124"/>
      <c r="J695" s="124"/>
      <c r="K695" s="124"/>
      <c r="L695" s="124"/>
      <c r="M695" s="124"/>
      <c r="N695" s="124"/>
      <c r="O695" s="124"/>
    </row>
    <row r="696" spans="8:15" x14ac:dyDescent="0.3">
      <c r="H696" s="124"/>
      <c r="I696" s="124"/>
      <c r="J696" s="124"/>
      <c r="K696" s="124"/>
      <c r="L696" s="124"/>
      <c r="M696" s="124"/>
      <c r="N696" s="124"/>
      <c r="O696" s="124"/>
    </row>
    <row r="697" spans="8:15" x14ac:dyDescent="0.3">
      <c r="H697" s="124"/>
      <c r="I697" s="124"/>
      <c r="J697" s="124"/>
      <c r="K697" s="124"/>
      <c r="L697" s="124"/>
      <c r="M697" s="124"/>
      <c r="N697" s="124"/>
      <c r="O697" s="124"/>
    </row>
    <row r="698" spans="8:15" x14ac:dyDescent="0.3">
      <c r="H698" s="124"/>
      <c r="I698" s="124"/>
      <c r="J698" s="124"/>
      <c r="K698" s="124"/>
      <c r="L698" s="124"/>
      <c r="M698" s="124"/>
      <c r="N698" s="124"/>
      <c r="O698" s="124"/>
    </row>
    <row r="699" spans="8:15" x14ac:dyDescent="0.3">
      <c r="H699" s="124"/>
      <c r="I699" s="124"/>
      <c r="J699" s="124"/>
      <c r="K699" s="124"/>
      <c r="L699" s="124"/>
      <c r="M699" s="124"/>
      <c r="N699" s="124"/>
      <c r="O699" s="124"/>
    </row>
    <row r="700" spans="8:15" x14ac:dyDescent="0.3">
      <c r="H700" s="124"/>
      <c r="I700" s="124"/>
      <c r="J700" s="124"/>
      <c r="K700" s="124"/>
      <c r="L700" s="124"/>
      <c r="M700" s="124"/>
      <c r="N700" s="124"/>
      <c r="O700" s="124"/>
    </row>
    <row r="701" spans="8:15" x14ac:dyDescent="0.3">
      <c r="H701" s="124"/>
      <c r="I701" s="124"/>
      <c r="J701" s="124"/>
      <c r="K701" s="124"/>
      <c r="L701" s="124"/>
      <c r="M701" s="124"/>
      <c r="N701" s="124"/>
      <c r="O701" s="124"/>
    </row>
    <row r="702" spans="8:15" x14ac:dyDescent="0.3">
      <c r="H702" s="124"/>
      <c r="I702" s="124"/>
      <c r="J702" s="124"/>
      <c r="K702" s="124"/>
      <c r="L702" s="124"/>
      <c r="M702" s="124"/>
      <c r="N702" s="124"/>
      <c r="O702" s="124"/>
    </row>
    <row r="703" spans="8:15" x14ac:dyDescent="0.3">
      <c r="H703" s="124"/>
      <c r="I703" s="124"/>
      <c r="J703" s="124"/>
      <c r="K703" s="124"/>
      <c r="L703" s="124"/>
      <c r="M703" s="124"/>
      <c r="N703" s="124"/>
      <c r="O703" s="124"/>
    </row>
    <row r="704" spans="8:15" x14ac:dyDescent="0.3">
      <c r="H704" s="124"/>
      <c r="I704" s="124"/>
      <c r="J704" s="124"/>
      <c r="K704" s="124"/>
      <c r="L704" s="124"/>
      <c r="M704" s="124"/>
      <c r="N704" s="124"/>
      <c r="O704" s="124"/>
    </row>
    <row r="705" spans="8:15" x14ac:dyDescent="0.3">
      <c r="H705" s="124"/>
      <c r="I705" s="124"/>
      <c r="J705" s="124"/>
      <c r="K705" s="124"/>
      <c r="L705" s="124"/>
      <c r="M705" s="124"/>
      <c r="N705" s="124"/>
      <c r="O705" s="124"/>
    </row>
    <row r="706" spans="8:15" x14ac:dyDescent="0.3">
      <c r="H706" s="124"/>
      <c r="I706" s="124"/>
      <c r="J706" s="124"/>
      <c r="K706" s="124"/>
      <c r="L706" s="124"/>
      <c r="M706" s="124"/>
      <c r="N706" s="124"/>
      <c r="O706" s="124"/>
    </row>
    <row r="707" spans="8:15" x14ac:dyDescent="0.3">
      <c r="H707" s="124"/>
      <c r="I707" s="124"/>
      <c r="J707" s="124"/>
      <c r="K707" s="124"/>
      <c r="L707" s="124"/>
      <c r="M707" s="124"/>
      <c r="N707" s="124"/>
      <c r="O707" s="124"/>
    </row>
    <row r="708" spans="8:15" x14ac:dyDescent="0.3">
      <c r="H708" s="124"/>
      <c r="I708" s="124"/>
      <c r="J708" s="124"/>
      <c r="K708" s="124"/>
      <c r="L708" s="124"/>
      <c r="M708" s="124"/>
      <c r="N708" s="124"/>
      <c r="O708" s="124"/>
    </row>
    <row r="709" spans="8:15" x14ac:dyDescent="0.3">
      <c r="H709" s="124"/>
      <c r="I709" s="124"/>
      <c r="J709" s="124"/>
      <c r="K709" s="124"/>
      <c r="L709" s="124"/>
      <c r="M709" s="124"/>
      <c r="N709" s="124"/>
      <c r="O709" s="124"/>
    </row>
    <row r="710" spans="8:15" x14ac:dyDescent="0.3">
      <c r="H710" s="124"/>
      <c r="I710" s="124"/>
      <c r="J710" s="124"/>
      <c r="K710" s="124"/>
      <c r="L710" s="124"/>
      <c r="M710" s="124"/>
      <c r="N710" s="124"/>
      <c r="O710" s="124"/>
    </row>
    <row r="711" spans="8:15" x14ac:dyDescent="0.3">
      <c r="H711" s="124"/>
      <c r="I711" s="124"/>
      <c r="J711" s="124"/>
      <c r="K711" s="124"/>
      <c r="L711" s="124"/>
      <c r="M711" s="124"/>
      <c r="N711" s="124"/>
      <c r="O711" s="124"/>
    </row>
    <row r="712" spans="8:15" x14ac:dyDescent="0.3">
      <c r="H712" s="124"/>
      <c r="I712" s="124"/>
      <c r="J712" s="124"/>
      <c r="K712" s="124"/>
      <c r="L712" s="124"/>
      <c r="M712" s="124"/>
      <c r="N712" s="124"/>
      <c r="O712" s="124"/>
    </row>
    <row r="713" spans="8:15" x14ac:dyDescent="0.3">
      <c r="H713" s="124"/>
      <c r="I713" s="124"/>
      <c r="J713" s="124"/>
      <c r="K713" s="124"/>
      <c r="L713" s="124"/>
      <c r="M713" s="124"/>
      <c r="N713" s="124"/>
      <c r="O713" s="124"/>
    </row>
    <row r="714" spans="8:15" x14ac:dyDescent="0.3">
      <c r="H714" s="124"/>
      <c r="I714" s="124"/>
      <c r="J714" s="124"/>
      <c r="K714" s="124"/>
      <c r="L714" s="124"/>
      <c r="M714" s="124"/>
      <c r="N714" s="124"/>
      <c r="O714" s="124"/>
    </row>
    <row r="715" spans="8:15" x14ac:dyDescent="0.3">
      <c r="H715" s="124"/>
      <c r="I715" s="124"/>
      <c r="J715" s="124"/>
      <c r="K715" s="124"/>
      <c r="L715" s="124"/>
      <c r="M715" s="124"/>
      <c r="N715" s="124"/>
      <c r="O715" s="124"/>
    </row>
    <row r="716" spans="8:15" x14ac:dyDescent="0.3">
      <c r="H716" s="124"/>
      <c r="I716" s="124"/>
      <c r="J716" s="124"/>
      <c r="K716" s="124"/>
      <c r="L716" s="124"/>
      <c r="M716" s="124"/>
      <c r="N716" s="124"/>
      <c r="O716" s="124"/>
    </row>
    <row r="717" spans="8:15" x14ac:dyDescent="0.3">
      <c r="H717" s="124"/>
      <c r="I717" s="124"/>
      <c r="J717" s="124"/>
      <c r="K717" s="124"/>
      <c r="L717" s="124"/>
      <c r="M717" s="124"/>
      <c r="N717" s="124"/>
      <c r="O717" s="124"/>
    </row>
    <row r="718" spans="8:15" x14ac:dyDescent="0.3">
      <c r="H718" s="124"/>
      <c r="I718" s="124"/>
      <c r="J718" s="124"/>
      <c r="K718" s="124"/>
      <c r="L718" s="124"/>
      <c r="M718" s="124"/>
      <c r="N718" s="124"/>
      <c r="O718" s="124"/>
    </row>
    <row r="719" spans="8:15" x14ac:dyDescent="0.3">
      <c r="H719" s="124"/>
      <c r="I719" s="124"/>
      <c r="J719" s="124"/>
      <c r="K719" s="124"/>
      <c r="L719" s="124"/>
      <c r="M719" s="124"/>
      <c r="N719" s="124"/>
      <c r="O719" s="124"/>
    </row>
    <row r="720" spans="8:15" x14ac:dyDescent="0.3">
      <c r="H720" s="124"/>
      <c r="I720" s="124"/>
      <c r="J720" s="124"/>
      <c r="K720" s="124"/>
      <c r="L720" s="124"/>
      <c r="M720" s="124"/>
      <c r="N720" s="124"/>
      <c r="O720" s="124"/>
    </row>
    <row r="721" spans="8:15" x14ac:dyDescent="0.3">
      <c r="H721" s="124"/>
      <c r="I721" s="124"/>
      <c r="J721" s="124"/>
      <c r="K721" s="124"/>
      <c r="L721" s="124"/>
      <c r="M721" s="124"/>
      <c r="N721" s="124"/>
      <c r="O721" s="124"/>
    </row>
    <row r="722" spans="8:15" x14ac:dyDescent="0.3">
      <c r="H722" s="124"/>
      <c r="I722" s="124"/>
      <c r="J722" s="124"/>
      <c r="K722" s="124"/>
      <c r="L722" s="124"/>
      <c r="M722" s="124"/>
      <c r="N722" s="124"/>
      <c r="O722" s="124"/>
    </row>
    <row r="723" spans="8:15" x14ac:dyDescent="0.3">
      <c r="H723" s="124"/>
      <c r="I723" s="124"/>
      <c r="J723" s="124"/>
      <c r="K723" s="124"/>
      <c r="L723" s="124"/>
      <c r="M723" s="124"/>
      <c r="N723" s="124"/>
      <c r="O723" s="124"/>
    </row>
    <row r="724" spans="8:15" x14ac:dyDescent="0.3">
      <c r="H724" s="124"/>
      <c r="I724" s="124"/>
      <c r="J724" s="124"/>
      <c r="K724" s="124"/>
      <c r="L724" s="124"/>
      <c r="M724" s="124"/>
      <c r="N724" s="124"/>
      <c r="O724" s="124"/>
    </row>
    <row r="725" spans="8:15" x14ac:dyDescent="0.3">
      <c r="H725" s="124"/>
      <c r="I725" s="124"/>
      <c r="J725" s="124"/>
      <c r="K725" s="124"/>
      <c r="L725" s="124"/>
      <c r="M725" s="124"/>
      <c r="N725" s="124"/>
      <c r="O725" s="124"/>
    </row>
    <row r="726" spans="8:15" x14ac:dyDescent="0.3">
      <c r="H726" s="124"/>
      <c r="I726" s="124"/>
      <c r="J726" s="124"/>
      <c r="K726" s="124"/>
      <c r="L726" s="124"/>
      <c r="M726" s="124"/>
      <c r="N726" s="124"/>
      <c r="O726" s="124"/>
    </row>
    <row r="727" spans="8:15" x14ac:dyDescent="0.3">
      <c r="H727" s="124"/>
      <c r="I727" s="124"/>
      <c r="J727" s="124"/>
      <c r="K727" s="124"/>
      <c r="L727" s="124"/>
      <c r="M727" s="124"/>
      <c r="N727" s="124"/>
      <c r="O727" s="124"/>
    </row>
    <row r="728" spans="8:15" x14ac:dyDescent="0.3">
      <c r="H728" s="124"/>
      <c r="I728" s="124"/>
      <c r="J728" s="124"/>
      <c r="K728" s="124"/>
      <c r="L728" s="124"/>
      <c r="M728" s="124"/>
      <c r="N728" s="124"/>
      <c r="O728" s="124"/>
    </row>
    <row r="729" spans="8:15" x14ac:dyDescent="0.3">
      <c r="H729" s="124"/>
      <c r="I729" s="124"/>
      <c r="J729" s="124"/>
      <c r="K729" s="124"/>
      <c r="L729" s="124"/>
      <c r="M729" s="124"/>
      <c r="N729" s="124"/>
      <c r="O729" s="124"/>
    </row>
    <row r="730" spans="8:15" x14ac:dyDescent="0.3">
      <c r="H730" s="124"/>
      <c r="I730" s="124"/>
      <c r="J730" s="124"/>
      <c r="K730" s="124"/>
      <c r="L730" s="124"/>
      <c r="M730" s="124"/>
      <c r="N730" s="124"/>
      <c r="O730" s="124"/>
    </row>
    <row r="731" spans="8:15" x14ac:dyDescent="0.3">
      <c r="H731" s="124"/>
      <c r="I731" s="124"/>
      <c r="J731" s="124"/>
      <c r="K731" s="124"/>
      <c r="L731" s="124"/>
      <c r="M731" s="124"/>
      <c r="N731" s="124"/>
      <c r="O731" s="124"/>
    </row>
    <row r="732" spans="8:15" x14ac:dyDescent="0.3">
      <c r="H732" s="124"/>
      <c r="I732" s="124"/>
      <c r="J732" s="124"/>
      <c r="K732" s="124"/>
      <c r="L732" s="124"/>
      <c r="M732" s="124"/>
      <c r="N732" s="124"/>
      <c r="O732" s="124"/>
    </row>
    <row r="733" spans="8:15" x14ac:dyDescent="0.3">
      <c r="H733" s="124"/>
      <c r="I733" s="124"/>
      <c r="J733" s="124"/>
      <c r="K733" s="124"/>
      <c r="L733" s="124"/>
      <c r="M733" s="124"/>
      <c r="N733" s="124"/>
      <c r="O733" s="124"/>
    </row>
    <row r="734" spans="8:15" x14ac:dyDescent="0.3">
      <c r="H734" s="124"/>
      <c r="I734" s="124"/>
      <c r="J734" s="124"/>
      <c r="K734" s="124"/>
      <c r="L734" s="124"/>
      <c r="M734" s="124"/>
      <c r="N734" s="124"/>
      <c r="O734" s="124"/>
    </row>
    <row r="735" spans="8:15" x14ac:dyDescent="0.3">
      <c r="H735" s="124"/>
      <c r="I735" s="124"/>
      <c r="J735" s="124"/>
      <c r="K735" s="124"/>
      <c r="L735" s="124"/>
      <c r="M735" s="124"/>
      <c r="N735" s="124"/>
      <c r="O735" s="124"/>
    </row>
    <row r="736" spans="8:15" x14ac:dyDescent="0.3">
      <c r="H736" s="124"/>
      <c r="I736" s="124"/>
      <c r="J736" s="124"/>
      <c r="K736" s="124"/>
      <c r="L736" s="124"/>
      <c r="M736" s="124"/>
      <c r="N736" s="124"/>
      <c r="O736" s="124"/>
    </row>
    <row r="737" spans="8:15" x14ac:dyDescent="0.3">
      <c r="H737" s="124"/>
      <c r="I737" s="124"/>
      <c r="J737" s="124"/>
      <c r="K737" s="124"/>
      <c r="L737" s="124"/>
      <c r="M737" s="124"/>
      <c r="N737" s="124"/>
      <c r="O737" s="124"/>
    </row>
    <row r="738" spans="8:15" x14ac:dyDescent="0.3">
      <c r="H738" s="124"/>
      <c r="I738" s="124"/>
      <c r="J738" s="124"/>
      <c r="K738" s="124"/>
      <c r="L738" s="124"/>
      <c r="M738" s="124"/>
      <c r="N738" s="124"/>
      <c r="O738" s="124"/>
    </row>
    <row r="739" spans="8:15" x14ac:dyDescent="0.3">
      <c r="H739" s="124"/>
      <c r="I739" s="124"/>
      <c r="J739" s="124"/>
      <c r="K739" s="124"/>
      <c r="L739" s="124"/>
      <c r="M739" s="124"/>
      <c r="N739" s="124"/>
      <c r="O739" s="124"/>
    </row>
    <row r="740" spans="8:15" x14ac:dyDescent="0.3">
      <c r="H740" s="124"/>
      <c r="I740" s="124"/>
      <c r="J740" s="124"/>
      <c r="K740" s="124"/>
      <c r="L740" s="124"/>
      <c r="M740" s="124"/>
      <c r="N740" s="124"/>
      <c r="O740" s="124"/>
    </row>
    <row r="741" spans="8:15" x14ac:dyDescent="0.3">
      <c r="H741" s="124"/>
      <c r="I741" s="124"/>
      <c r="J741" s="124"/>
      <c r="K741" s="124"/>
      <c r="L741" s="124"/>
      <c r="M741" s="124"/>
      <c r="N741" s="124"/>
      <c r="O741" s="124"/>
    </row>
    <row r="742" spans="8:15" x14ac:dyDescent="0.3">
      <c r="H742" s="124"/>
      <c r="I742" s="124"/>
      <c r="J742" s="124"/>
      <c r="K742" s="124"/>
      <c r="L742" s="124"/>
      <c r="M742" s="124"/>
      <c r="N742" s="124"/>
      <c r="O742" s="124"/>
    </row>
    <row r="743" spans="8:15" x14ac:dyDescent="0.3">
      <c r="H743" s="124"/>
      <c r="I743" s="124"/>
      <c r="J743" s="124"/>
      <c r="K743" s="124"/>
      <c r="L743" s="124"/>
      <c r="M743" s="124"/>
      <c r="N743" s="124"/>
      <c r="O743" s="124"/>
    </row>
    <row r="744" spans="8:15" x14ac:dyDescent="0.3">
      <c r="H744" s="124"/>
      <c r="I744" s="124"/>
      <c r="J744" s="124"/>
      <c r="K744" s="124"/>
      <c r="L744" s="124"/>
      <c r="M744" s="124"/>
      <c r="N744" s="124"/>
      <c r="O744" s="124"/>
    </row>
    <row r="745" spans="8:15" x14ac:dyDescent="0.3">
      <c r="H745" s="124"/>
      <c r="I745" s="124"/>
      <c r="J745" s="124"/>
      <c r="K745" s="124"/>
      <c r="L745" s="124"/>
      <c r="M745" s="124"/>
      <c r="N745" s="124"/>
      <c r="O745" s="124"/>
    </row>
    <row r="746" spans="8:15" x14ac:dyDescent="0.3">
      <c r="H746" s="124"/>
      <c r="I746" s="124"/>
      <c r="J746" s="124"/>
      <c r="K746" s="124"/>
      <c r="L746" s="124"/>
      <c r="M746" s="124"/>
      <c r="N746" s="124"/>
      <c r="O746" s="124"/>
    </row>
    <row r="747" spans="8:15" x14ac:dyDescent="0.3">
      <c r="H747" s="124"/>
      <c r="I747" s="124"/>
      <c r="J747" s="124"/>
      <c r="K747" s="124"/>
      <c r="L747" s="124"/>
      <c r="M747" s="124"/>
      <c r="N747" s="124"/>
      <c r="O747" s="124"/>
    </row>
    <row r="748" spans="8:15" x14ac:dyDescent="0.3">
      <c r="H748" s="124"/>
      <c r="I748" s="124"/>
      <c r="J748" s="124"/>
      <c r="K748" s="124"/>
      <c r="L748" s="124"/>
      <c r="M748" s="124"/>
      <c r="N748" s="124"/>
      <c r="O748" s="124"/>
    </row>
    <row r="749" spans="8:15" x14ac:dyDescent="0.3">
      <c r="H749" s="124"/>
      <c r="I749" s="124"/>
      <c r="J749" s="124"/>
      <c r="K749" s="124"/>
      <c r="L749" s="124"/>
      <c r="M749" s="124"/>
      <c r="N749" s="124"/>
      <c r="O749" s="124"/>
    </row>
    <row r="750" spans="8:15" x14ac:dyDescent="0.3">
      <c r="H750" s="124"/>
      <c r="I750" s="124"/>
      <c r="J750" s="124"/>
      <c r="K750" s="124"/>
      <c r="L750" s="124"/>
      <c r="M750" s="124"/>
      <c r="N750" s="124"/>
      <c r="O750" s="124"/>
    </row>
    <row r="751" spans="8:15" x14ac:dyDescent="0.3">
      <c r="H751" s="124"/>
      <c r="I751" s="124"/>
      <c r="J751" s="124"/>
      <c r="K751" s="124"/>
      <c r="L751" s="124"/>
      <c r="M751" s="124"/>
      <c r="N751" s="124"/>
      <c r="O751" s="124"/>
    </row>
    <row r="752" spans="8:15" x14ac:dyDescent="0.3">
      <c r="H752" s="124"/>
      <c r="I752" s="124"/>
      <c r="J752" s="124"/>
      <c r="K752" s="124"/>
      <c r="L752" s="124"/>
      <c r="M752" s="124"/>
      <c r="N752" s="124"/>
      <c r="O752" s="124"/>
    </row>
    <row r="753" spans="8:15" x14ac:dyDescent="0.3">
      <c r="H753" s="124"/>
      <c r="I753" s="124"/>
      <c r="J753" s="124"/>
      <c r="K753" s="124"/>
      <c r="L753" s="124"/>
      <c r="M753" s="124"/>
      <c r="N753" s="124"/>
      <c r="O753" s="124"/>
    </row>
    <row r="754" spans="8:15" x14ac:dyDescent="0.3">
      <c r="H754" s="124"/>
      <c r="I754" s="124"/>
      <c r="J754" s="124"/>
      <c r="K754" s="124"/>
      <c r="L754" s="124"/>
      <c r="M754" s="124"/>
      <c r="N754" s="124"/>
      <c r="O754" s="124"/>
    </row>
    <row r="755" spans="8:15" x14ac:dyDescent="0.3">
      <c r="H755" s="124"/>
      <c r="I755" s="124"/>
      <c r="J755" s="124"/>
      <c r="K755" s="124"/>
      <c r="L755" s="124"/>
      <c r="M755" s="124"/>
      <c r="N755" s="124"/>
      <c r="O755" s="124"/>
    </row>
    <row r="756" spans="8:15" x14ac:dyDescent="0.3">
      <c r="H756" s="124"/>
      <c r="I756" s="124"/>
      <c r="J756" s="124"/>
      <c r="K756" s="124"/>
      <c r="L756" s="124"/>
      <c r="M756" s="124"/>
      <c r="N756" s="124"/>
      <c r="O756" s="124"/>
    </row>
    <row r="757" spans="8:15" x14ac:dyDescent="0.3">
      <c r="H757" s="124"/>
      <c r="I757" s="124"/>
      <c r="J757" s="124"/>
      <c r="K757" s="124"/>
      <c r="L757" s="124"/>
      <c r="M757" s="124"/>
      <c r="N757" s="124"/>
      <c r="O757" s="124"/>
    </row>
    <row r="758" spans="8:15" x14ac:dyDescent="0.3">
      <c r="H758" s="124"/>
      <c r="I758" s="124"/>
      <c r="J758" s="124"/>
      <c r="K758" s="124"/>
      <c r="L758" s="124"/>
      <c r="M758" s="124"/>
      <c r="N758" s="124"/>
      <c r="O758" s="124"/>
    </row>
    <row r="759" spans="8:15" x14ac:dyDescent="0.3">
      <c r="H759" s="124"/>
      <c r="I759" s="124"/>
      <c r="J759" s="124"/>
      <c r="K759" s="124"/>
      <c r="L759" s="124"/>
      <c r="M759" s="124"/>
      <c r="N759" s="124"/>
      <c r="O759" s="124"/>
    </row>
    <row r="760" spans="8:15" x14ac:dyDescent="0.3">
      <c r="H760" s="124"/>
      <c r="I760" s="124"/>
      <c r="J760" s="124"/>
      <c r="K760" s="124"/>
      <c r="L760" s="124"/>
      <c r="M760" s="124"/>
      <c r="N760" s="124"/>
      <c r="O760" s="124"/>
    </row>
    <row r="761" spans="8:15" x14ac:dyDescent="0.3">
      <c r="H761" s="124"/>
      <c r="I761" s="124"/>
      <c r="J761" s="124"/>
      <c r="K761" s="124"/>
      <c r="L761" s="124"/>
      <c r="M761" s="124"/>
      <c r="N761" s="124"/>
      <c r="O761" s="124"/>
    </row>
    <row r="762" spans="8:15" x14ac:dyDescent="0.3">
      <c r="H762" s="124"/>
      <c r="I762" s="124"/>
      <c r="J762" s="124"/>
      <c r="K762" s="124"/>
      <c r="L762" s="124"/>
      <c r="M762" s="124"/>
      <c r="N762" s="124"/>
      <c r="O762" s="124"/>
    </row>
    <row r="763" spans="8:15" x14ac:dyDescent="0.3">
      <c r="H763" s="124"/>
      <c r="I763" s="124"/>
      <c r="J763" s="124"/>
      <c r="K763" s="124"/>
      <c r="L763" s="124"/>
      <c r="M763" s="124"/>
      <c r="N763" s="124"/>
      <c r="O763" s="124"/>
    </row>
    <row r="764" spans="8:15" x14ac:dyDescent="0.3">
      <c r="H764" s="124"/>
      <c r="I764" s="124"/>
      <c r="J764" s="124"/>
      <c r="K764" s="124"/>
      <c r="L764" s="124"/>
      <c r="M764" s="124"/>
      <c r="N764" s="124"/>
      <c r="O764" s="124"/>
    </row>
    <row r="765" spans="8:15" x14ac:dyDescent="0.3">
      <c r="H765" s="124"/>
      <c r="I765" s="124"/>
      <c r="J765" s="124"/>
      <c r="K765" s="124"/>
      <c r="L765" s="124"/>
      <c r="M765" s="124"/>
      <c r="N765" s="124"/>
      <c r="O765" s="124"/>
    </row>
    <row r="766" spans="8:15" x14ac:dyDescent="0.3">
      <c r="H766" s="124"/>
      <c r="I766" s="124"/>
      <c r="J766" s="124"/>
      <c r="K766" s="124"/>
      <c r="L766" s="124"/>
      <c r="M766" s="124"/>
      <c r="N766" s="124"/>
      <c r="O766" s="124"/>
    </row>
    <row r="767" spans="8:15" x14ac:dyDescent="0.3">
      <c r="H767" s="124"/>
      <c r="I767" s="124"/>
      <c r="J767" s="124"/>
      <c r="K767" s="124"/>
      <c r="L767" s="124"/>
      <c r="M767" s="124"/>
      <c r="N767" s="124"/>
      <c r="O767" s="124"/>
    </row>
    <row r="768" spans="8:15" x14ac:dyDescent="0.3">
      <c r="H768" s="124"/>
      <c r="I768" s="124"/>
      <c r="J768" s="124"/>
      <c r="K768" s="124"/>
      <c r="L768" s="124"/>
      <c r="M768" s="124"/>
      <c r="N768" s="124"/>
      <c r="O768" s="124"/>
    </row>
    <row r="769" spans="8:15" x14ac:dyDescent="0.3">
      <c r="H769" s="124"/>
      <c r="I769" s="124"/>
      <c r="J769" s="124"/>
      <c r="K769" s="124"/>
      <c r="L769" s="124"/>
      <c r="M769" s="124"/>
      <c r="N769" s="124"/>
      <c r="O769" s="124"/>
    </row>
    <row r="770" spans="8:15" x14ac:dyDescent="0.3">
      <c r="H770" s="124"/>
      <c r="I770" s="124"/>
      <c r="J770" s="124"/>
      <c r="K770" s="124"/>
      <c r="L770" s="124"/>
      <c r="M770" s="124"/>
      <c r="N770" s="124"/>
      <c r="O770" s="124"/>
    </row>
    <row r="771" spans="8:15" x14ac:dyDescent="0.3">
      <c r="H771" s="124"/>
      <c r="I771" s="124"/>
      <c r="J771" s="124"/>
      <c r="K771" s="124"/>
      <c r="L771" s="124"/>
      <c r="M771" s="124"/>
      <c r="N771" s="124"/>
      <c r="O771" s="124"/>
    </row>
    <row r="772" spans="8:15" x14ac:dyDescent="0.3">
      <c r="H772" s="124"/>
      <c r="I772" s="124"/>
      <c r="J772" s="124"/>
      <c r="K772" s="124"/>
      <c r="L772" s="124"/>
      <c r="M772" s="124"/>
      <c r="N772" s="124"/>
      <c r="O772" s="124"/>
    </row>
    <row r="773" spans="8:15" x14ac:dyDescent="0.3">
      <c r="H773" s="124"/>
      <c r="I773" s="124"/>
      <c r="J773" s="124"/>
      <c r="K773" s="124"/>
      <c r="L773" s="124"/>
      <c r="M773" s="124"/>
      <c r="N773" s="124"/>
      <c r="O773" s="124"/>
    </row>
    <row r="774" spans="8:15" x14ac:dyDescent="0.3">
      <c r="H774" s="124"/>
      <c r="I774" s="124"/>
      <c r="J774" s="124"/>
      <c r="K774" s="124"/>
      <c r="L774" s="124"/>
      <c r="M774" s="124"/>
      <c r="N774" s="124"/>
      <c r="O774" s="124"/>
    </row>
    <row r="775" spans="8:15" x14ac:dyDescent="0.3">
      <c r="H775" s="124"/>
      <c r="I775" s="124"/>
      <c r="J775" s="124"/>
      <c r="K775" s="124"/>
      <c r="L775" s="124"/>
      <c r="M775" s="124"/>
      <c r="N775" s="124"/>
      <c r="O775" s="124"/>
    </row>
    <row r="776" spans="8:15" x14ac:dyDescent="0.3">
      <c r="H776" s="124"/>
      <c r="I776" s="124"/>
      <c r="J776" s="124"/>
      <c r="K776" s="124"/>
      <c r="L776" s="124"/>
      <c r="M776" s="124"/>
      <c r="N776" s="124"/>
      <c r="O776" s="124"/>
    </row>
    <row r="777" spans="8:15" x14ac:dyDescent="0.3">
      <c r="H777" s="124"/>
      <c r="I777" s="124"/>
      <c r="J777" s="124"/>
      <c r="K777" s="124"/>
      <c r="L777" s="124"/>
      <c r="M777" s="124"/>
      <c r="N777" s="124"/>
      <c r="O777" s="124"/>
    </row>
    <row r="778" spans="8:15" x14ac:dyDescent="0.3">
      <c r="H778" s="124"/>
      <c r="I778" s="124"/>
      <c r="J778" s="124"/>
      <c r="K778" s="124"/>
      <c r="L778" s="124"/>
      <c r="M778" s="124"/>
      <c r="N778" s="124"/>
      <c r="O778" s="124"/>
    </row>
    <row r="779" spans="8:15" x14ac:dyDescent="0.3">
      <c r="H779" s="124"/>
      <c r="I779" s="124"/>
      <c r="J779" s="124"/>
      <c r="K779" s="124"/>
      <c r="L779" s="124"/>
      <c r="M779" s="124"/>
      <c r="N779" s="124"/>
      <c r="O779" s="124"/>
    </row>
    <row r="780" spans="8:15" x14ac:dyDescent="0.3">
      <c r="H780" s="124"/>
      <c r="I780" s="124"/>
      <c r="J780" s="124"/>
      <c r="K780" s="124"/>
      <c r="L780" s="124"/>
      <c r="M780" s="124"/>
      <c r="N780" s="124"/>
      <c r="O780" s="124"/>
    </row>
    <row r="781" spans="8:15" x14ac:dyDescent="0.3">
      <c r="H781" s="124"/>
      <c r="I781" s="124"/>
      <c r="J781" s="124"/>
      <c r="K781" s="124"/>
      <c r="L781" s="124"/>
      <c r="M781" s="124"/>
      <c r="N781" s="124"/>
      <c r="O781" s="124"/>
    </row>
    <row r="782" spans="8:15" x14ac:dyDescent="0.3">
      <c r="H782" s="124"/>
      <c r="I782" s="124"/>
      <c r="J782" s="124"/>
      <c r="K782" s="124"/>
      <c r="L782" s="124"/>
      <c r="M782" s="124"/>
      <c r="N782" s="124"/>
      <c r="O782" s="124"/>
    </row>
    <row r="783" spans="8:15" x14ac:dyDescent="0.3">
      <c r="H783" s="124"/>
      <c r="I783" s="124"/>
      <c r="J783" s="124"/>
      <c r="K783" s="124"/>
      <c r="L783" s="124"/>
      <c r="M783" s="124"/>
      <c r="N783" s="124"/>
      <c r="O783" s="124"/>
    </row>
    <row r="784" spans="8:15" x14ac:dyDescent="0.3">
      <c r="H784" s="124"/>
      <c r="I784" s="124"/>
      <c r="J784" s="124"/>
      <c r="K784" s="124"/>
      <c r="L784" s="124"/>
      <c r="M784" s="124"/>
      <c r="N784" s="124"/>
      <c r="O784" s="124"/>
    </row>
    <row r="785" spans="8:15" x14ac:dyDescent="0.3">
      <c r="H785" s="124"/>
      <c r="I785" s="124"/>
      <c r="J785" s="124"/>
      <c r="K785" s="124"/>
      <c r="L785" s="124"/>
      <c r="M785" s="124"/>
      <c r="N785" s="124"/>
      <c r="O785" s="124"/>
    </row>
    <row r="786" spans="8:15" x14ac:dyDescent="0.3">
      <c r="H786" s="124"/>
      <c r="I786" s="124"/>
      <c r="J786" s="124"/>
      <c r="K786" s="124"/>
      <c r="L786" s="124"/>
      <c r="M786" s="124"/>
      <c r="N786" s="124"/>
      <c r="O786" s="124"/>
    </row>
    <row r="787" spans="8:15" x14ac:dyDescent="0.3">
      <c r="H787" s="124"/>
      <c r="I787" s="124"/>
      <c r="J787" s="124"/>
      <c r="K787" s="124"/>
      <c r="L787" s="124"/>
      <c r="M787" s="124"/>
      <c r="N787" s="124"/>
      <c r="O787" s="124"/>
    </row>
    <row r="788" spans="8:15" x14ac:dyDescent="0.3">
      <c r="H788" s="124"/>
      <c r="I788" s="124"/>
      <c r="J788" s="124"/>
      <c r="K788" s="124"/>
      <c r="L788" s="124"/>
      <c r="M788" s="124"/>
      <c r="N788" s="124"/>
      <c r="O788" s="124"/>
    </row>
    <row r="789" spans="8:15" x14ac:dyDescent="0.3">
      <c r="H789" s="124"/>
      <c r="I789" s="124"/>
      <c r="J789" s="124"/>
      <c r="K789" s="124"/>
      <c r="L789" s="124"/>
      <c r="M789" s="124"/>
      <c r="N789" s="124"/>
      <c r="O789" s="124"/>
    </row>
    <row r="790" spans="8:15" x14ac:dyDescent="0.3">
      <c r="H790" s="124"/>
      <c r="I790" s="124"/>
      <c r="J790" s="124"/>
      <c r="K790" s="124"/>
      <c r="L790" s="124"/>
      <c r="M790" s="124"/>
      <c r="N790" s="124"/>
      <c r="O790" s="124"/>
    </row>
    <row r="791" spans="8:15" x14ac:dyDescent="0.3">
      <c r="H791" s="124"/>
      <c r="I791" s="124"/>
      <c r="J791" s="124"/>
      <c r="K791" s="124"/>
      <c r="L791" s="124"/>
      <c r="M791" s="124"/>
      <c r="N791" s="124"/>
      <c r="O791" s="124"/>
    </row>
    <row r="792" spans="8:15" x14ac:dyDescent="0.3">
      <c r="H792" s="124"/>
      <c r="I792" s="124"/>
      <c r="J792" s="124"/>
      <c r="K792" s="124"/>
      <c r="L792" s="124"/>
      <c r="M792" s="124"/>
      <c r="N792" s="124"/>
      <c r="O792" s="124"/>
    </row>
    <row r="793" spans="8:15" x14ac:dyDescent="0.3">
      <c r="H793" s="124"/>
      <c r="I793" s="124"/>
      <c r="J793" s="124"/>
      <c r="K793" s="124"/>
      <c r="L793" s="124"/>
      <c r="M793" s="124"/>
      <c r="N793" s="124"/>
      <c r="O793" s="124"/>
    </row>
    <row r="794" spans="8:15" x14ac:dyDescent="0.3">
      <c r="H794" s="124"/>
      <c r="I794" s="124"/>
      <c r="J794" s="124"/>
      <c r="K794" s="124"/>
      <c r="L794" s="124"/>
      <c r="M794" s="124"/>
      <c r="N794" s="124"/>
      <c r="O794" s="124"/>
    </row>
    <row r="795" spans="8:15" x14ac:dyDescent="0.3">
      <c r="H795" s="124"/>
      <c r="I795" s="124"/>
      <c r="J795" s="124"/>
      <c r="K795" s="124"/>
      <c r="L795" s="124"/>
      <c r="M795" s="124"/>
      <c r="N795" s="124"/>
      <c r="O795" s="124"/>
    </row>
    <row r="796" spans="8:15" x14ac:dyDescent="0.3">
      <c r="H796" s="124"/>
      <c r="I796" s="124"/>
      <c r="J796" s="124"/>
      <c r="K796" s="124"/>
      <c r="L796" s="124"/>
      <c r="M796" s="124"/>
      <c r="N796" s="124"/>
      <c r="O796" s="124"/>
    </row>
    <row r="797" spans="8:15" x14ac:dyDescent="0.3">
      <c r="H797" s="124"/>
      <c r="I797" s="124"/>
      <c r="J797" s="124"/>
      <c r="K797" s="124"/>
      <c r="L797" s="124"/>
      <c r="M797" s="124"/>
      <c r="N797" s="124"/>
      <c r="O797" s="124"/>
    </row>
    <row r="798" spans="8:15" x14ac:dyDescent="0.3">
      <c r="H798" s="124"/>
      <c r="I798" s="124"/>
      <c r="J798" s="124"/>
      <c r="K798" s="124"/>
      <c r="L798" s="124"/>
      <c r="M798" s="124"/>
      <c r="N798" s="124"/>
      <c r="O798" s="124"/>
    </row>
    <row r="799" spans="8:15" x14ac:dyDescent="0.3">
      <c r="H799" s="124"/>
      <c r="I799" s="124"/>
      <c r="J799" s="124"/>
      <c r="K799" s="124"/>
      <c r="L799" s="124"/>
      <c r="M799" s="124"/>
      <c r="N799" s="124"/>
      <c r="O799" s="124"/>
    </row>
    <row r="800" spans="8:15" x14ac:dyDescent="0.3">
      <c r="H800" s="124"/>
      <c r="I800" s="124"/>
      <c r="J800" s="124"/>
      <c r="K800" s="124"/>
      <c r="L800" s="124"/>
      <c r="M800" s="124"/>
      <c r="N800" s="124"/>
      <c r="O800" s="124"/>
    </row>
    <row r="801" spans="8:15" x14ac:dyDescent="0.3">
      <c r="H801" s="124"/>
      <c r="I801" s="124"/>
      <c r="J801" s="124"/>
      <c r="K801" s="124"/>
      <c r="L801" s="124"/>
      <c r="M801" s="124"/>
      <c r="N801" s="124"/>
      <c r="O801" s="124"/>
    </row>
    <row r="802" spans="8:15" x14ac:dyDescent="0.3">
      <c r="H802" s="124"/>
      <c r="I802" s="124"/>
      <c r="J802" s="124"/>
      <c r="K802" s="124"/>
      <c r="L802" s="124"/>
      <c r="M802" s="124"/>
      <c r="N802" s="124"/>
      <c r="O802" s="124"/>
    </row>
    <row r="803" spans="8:15" x14ac:dyDescent="0.3">
      <c r="H803" s="124"/>
      <c r="I803" s="124"/>
      <c r="J803" s="124"/>
      <c r="K803" s="124"/>
      <c r="L803" s="124"/>
      <c r="M803" s="124"/>
      <c r="N803" s="124"/>
      <c r="O803" s="124"/>
    </row>
    <row r="804" spans="8:15" x14ac:dyDescent="0.3">
      <c r="H804" s="124"/>
      <c r="I804" s="124"/>
      <c r="J804" s="124"/>
      <c r="K804" s="124"/>
      <c r="L804" s="124"/>
      <c r="M804" s="124"/>
      <c r="N804" s="124"/>
      <c r="O804" s="124"/>
    </row>
    <row r="805" spans="8:15" x14ac:dyDescent="0.3">
      <c r="H805" s="124"/>
      <c r="I805" s="124"/>
      <c r="J805" s="124"/>
      <c r="K805" s="124"/>
      <c r="L805" s="124"/>
      <c r="M805" s="124"/>
      <c r="N805" s="124"/>
      <c r="O805" s="124"/>
    </row>
    <row r="806" spans="8:15" x14ac:dyDescent="0.3">
      <c r="H806" s="124"/>
      <c r="I806" s="124"/>
      <c r="J806" s="124"/>
      <c r="K806" s="124"/>
      <c r="L806" s="124"/>
      <c r="M806" s="124"/>
      <c r="N806" s="124"/>
      <c r="O806" s="124"/>
    </row>
    <row r="807" spans="8:15" x14ac:dyDescent="0.3">
      <c r="H807" s="124"/>
      <c r="I807" s="124"/>
      <c r="J807" s="124"/>
      <c r="K807" s="124"/>
      <c r="L807" s="124"/>
      <c r="M807" s="124"/>
      <c r="N807" s="124"/>
      <c r="O807" s="124"/>
    </row>
    <row r="808" spans="8:15" x14ac:dyDescent="0.3">
      <c r="H808" s="124"/>
      <c r="I808" s="124"/>
      <c r="J808" s="124"/>
      <c r="K808" s="124"/>
      <c r="L808" s="124"/>
      <c r="M808" s="124"/>
      <c r="N808" s="124"/>
      <c r="O808" s="124"/>
    </row>
    <row r="809" spans="8:15" x14ac:dyDescent="0.3">
      <c r="H809" s="124"/>
      <c r="I809" s="124"/>
      <c r="J809" s="124"/>
      <c r="K809" s="124"/>
      <c r="L809" s="124"/>
      <c r="M809" s="124"/>
      <c r="N809" s="124"/>
      <c r="O809" s="124"/>
    </row>
    <row r="810" spans="8:15" x14ac:dyDescent="0.3">
      <c r="H810" s="124"/>
      <c r="I810" s="124"/>
      <c r="J810" s="124"/>
      <c r="K810" s="124"/>
      <c r="L810" s="124"/>
      <c r="M810" s="124"/>
      <c r="N810" s="124"/>
      <c r="O810" s="124"/>
    </row>
    <row r="811" spans="8:15" x14ac:dyDescent="0.3">
      <c r="H811" s="124"/>
      <c r="I811" s="124"/>
      <c r="J811" s="124"/>
      <c r="K811" s="124"/>
      <c r="L811" s="124"/>
      <c r="M811" s="124"/>
      <c r="N811" s="124"/>
      <c r="O811" s="124"/>
    </row>
    <row r="812" spans="8:15" x14ac:dyDescent="0.3">
      <c r="H812" s="124"/>
      <c r="I812" s="124"/>
      <c r="J812" s="124"/>
      <c r="K812" s="124"/>
      <c r="L812" s="124"/>
      <c r="M812" s="124"/>
      <c r="N812" s="124"/>
      <c r="O812" s="124"/>
    </row>
    <row r="813" spans="8:15" x14ac:dyDescent="0.3">
      <c r="H813" s="124"/>
      <c r="I813" s="124"/>
      <c r="J813" s="124"/>
      <c r="K813" s="124"/>
      <c r="L813" s="124"/>
      <c r="M813" s="124"/>
      <c r="N813" s="124"/>
      <c r="O813" s="124"/>
    </row>
    <row r="814" spans="8:15" x14ac:dyDescent="0.3">
      <c r="H814" s="124"/>
      <c r="I814" s="124"/>
      <c r="J814" s="124"/>
      <c r="K814" s="124"/>
      <c r="L814" s="124"/>
      <c r="M814" s="124"/>
      <c r="N814" s="124"/>
      <c r="O814" s="124"/>
    </row>
    <row r="815" spans="8:15" x14ac:dyDescent="0.3">
      <c r="H815" s="124"/>
      <c r="I815" s="124"/>
      <c r="J815" s="124"/>
      <c r="K815" s="124"/>
      <c r="L815" s="124"/>
      <c r="M815" s="124"/>
      <c r="N815" s="124"/>
      <c r="O815" s="124"/>
    </row>
    <row r="816" spans="8:15" x14ac:dyDescent="0.3">
      <c r="H816" s="124"/>
      <c r="I816" s="124"/>
      <c r="J816" s="124"/>
      <c r="K816" s="124"/>
      <c r="L816" s="124"/>
      <c r="M816" s="124"/>
      <c r="N816" s="124"/>
      <c r="O816" s="124"/>
    </row>
    <row r="817" spans="8:15" x14ac:dyDescent="0.3">
      <c r="H817" s="124"/>
      <c r="I817" s="124"/>
      <c r="J817" s="124"/>
      <c r="K817" s="124"/>
      <c r="L817" s="124"/>
      <c r="M817" s="124"/>
      <c r="N817" s="124"/>
      <c r="O817" s="124"/>
    </row>
    <row r="818" spans="8:15" x14ac:dyDescent="0.3">
      <c r="H818" s="124"/>
      <c r="I818" s="124"/>
      <c r="J818" s="124"/>
      <c r="K818" s="124"/>
      <c r="L818" s="124"/>
      <c r="M818" s="124"/>
      <c r="N818" s="124"/>
      <c r="O818" s="124"/>
    </row>
    <row r="819" spans="8:15" x14ac:dyDescent="0.3">
      <c r="H819" s="124"/>
      <c r="I819" s="124"/>
      <c r="J819" s="124"/>
      <c r="K819" s="124"/>
      <c r="L819" s="124"/>
      <c r="M819" s="124"/>
      <c r="N819" s="124"/>
      <c r="O819" s="124"/>
    </row>
    <row r="820" spans="8:15" x14ac:dyDescent="0.3">
      <c r="H820" s="124"/>
      <c r="I820" s="124"/>
      <c r="J820" s="124"/>
      <c r="K820" s="124"/>
      <c r="L820" s="124"/>
      <c r="M820" s="124"/>
      <c r="N820" s="124"/>
      <c r="O820" s="124"/>
    </row>
    <row r="821" spans="8:15" x14ac:dyDescent="0.3">
      <c r="H821" s="124"/>
      <c r="I821" s="124"/>
      <c r="J821" s="124"/>
      <c r="K821" s="124"/>
      <c r="L821" s="124"/>
      <c r="M821" s="124"/>
      <c r="N821" s="124"/>
      <c r="O821" s="124"/>
    </row>
    <row r="822" spans="8:15" x14ac:dyDescent="0.3">
      <c r="H822" s="124"/>
      <c r="I822" s="124"/>
      <c r="J822" s="124"/>
      <c r="K822" s="124"/>
      <c r="L822" s="124"/>
      <c r="M822" s="124"/>
      <c r="N822" s="124"/>
      <c r="O822" s="124"/>
    </row>
    <row r="823" spans="8:15" x14ac:dyDescent="0.3">
      <c r="H823" s="124"/>
      <c r="I823" s="124"/>
      <c r="J823" s="124"/>
      <c r="K823" s="124"/>
      <c r="L823" s="124"/>
      <c r="M823" s="124"/>
      <c r="N823" s="124"/>
      <c r="O823" s="124"/>
    </row>
    <row r="824" spans="8:15" x14ac:dyDescent="0.3">
      <c r="H824" s="124"/>
      <c r="I824" s="124"/>
      <c r="J824" s="124"/>
      <c r="K824" s="124"/>
      <c r="L824" s="124"/>
      <c r="M824" s="124"/>
      <c r="N824" s="124"/>
      <c r="O824" s="124"/>
    </row>
    <row r="825" spans="8:15" x14ac:dyDescent="0.3">
      <c r="H825" s="124"/>
      <c r="I825" s="124"/>
      <c r="J825" s="124"/>
      <c r="K825" s="124"/>
      <c r="L825" s="124"/>
      <c r="M825" s="124"/>
      <c r="N825" s="124"/>
      <c r="O825" s="124"/>
    </row>
    <row r="826" spans="8:15" x14ac:dyDescent="0.3">
      <c r="H826" s="124"/>
      <c r="I826" s="124"/>
      <c r="J826" s="124"/>
      <c r="K826" s="124"/>
      <c r="L826" s="124"/>
      <c r="M826" s="124"/>
      <c r="N826" s="124"/>
      <c r="O826" s="124"/>
    </row>
    <row r="827" spans="8:15" x14ac:dyDescent="0.3">
      <c r="H827" s="124"/>
      <c r="I827" s="124"/>
      <c r="J827" s="124"/>
      <c r="K827" s="124"/>
      <c r="L827" s="124"/>
      <c r="M827" s="124"/>
      <c r="N827" s="124"/>
      <c r="O827" s="124"/>
    </row>
    <row r="828" spans="8:15" x14ac:dyDescent="0.3">
      <c r="H828" s="124"/>
      <c r="I828" s="124"/>
      <c r="J828" s="124"/>
      <c r="K828" s="124"/>
      <c r="L828" s="124"/>
      <c r="M828" s="124"/>
      <c r="N828" s="124"/>
      <c r="O828" s="124"/>
    </row>
    <row r="829" spans="8:15" x14ac:dyDescent="0.3">
      <c r="H829" s="124"/>
      <c r="I829" s="124"/>
      <c r="J829" s="124"/>
      <c r="K829" s="124"/>
      <c r="L829" s="124"/>
      <c r="M829" s="124"/>
      <c r="N829" s="124"/>
      <c r="O829" s="124"/>
    </row>
    <row r="830" spans="8:15" x14ac:dyDescent="0.3">
      <c r="H830" s="124"/>
      <c r="I830" s="124"/>
      <c r="J830" s="124"/>
      <c r="K830" s="124"/>
      <c r="L830" s="124"/>
      <c r="M830" s="124"/>
      <c r="N830" s="124"/>
      <c r="O830" s="124"/>
    </row>
    <row r="831" spans="8:15" x14ac:dyDescent="0.3">
      <c r="H831" s="124"/>
      <c r="I831" s="124"/>
      <c r="J831" s="124"/>
      <c r="K831" s="124"/>
      <c r="L831" s="124"/>
      <c r="M831" s="124"/>
      <c r="N831" s="124"/>
      <c r="O831" s="124"/>
    </row>
    <row r="832" spans="8:15" x14ac:dyDescent="0.3">
      <c r="H832" s="124"/>
      <c r="I832" s="124"/>
      <c r="J832" s="124"/>
      <c r="K832" s="124"/>
      <c r="L832" s="124"/>
      <c r="M832" s="124"/>
      <c r="N832" s="124"/>
      <c r="O832" s="124"/>
    </row>
    <row r="833" spans="8:15" x14ac:dyDescent="0.3">
      <c r="H833" s="124"/>
      <c r="I833" s="124"/>
      <c r="J833" s="124"/>
      <c r="K833" s="124"/>
      <c r="L833" s="124"/>
      <c r="M833" s="124"/>
      <c r="N833" s="124"/>
      <c r="O833" s="124"/>
    </row>
    <row r="834" spans="8:15" x14ac:dyDescent="0.3">
      <c r="H834" s="124"/>
      <c r="I834" s="124"/>
      <c r="J834" s="124"/>
      <c r="K834" s="124"/>
      <c r="L834" s="124"/>
      <c r="M834" s="124"/>
      <c r="N834" s="124"/>
      <c r="O834" s="124"/>
    </row>
    <row r="835" spans="8:15" x14ac:dyDescent="0.3">
      <c r="H835" s="124"/>
      <c r="I835" s="124"/>
      <c r="J835" s="124"/>
      <c r="K835" s="124"/>
      <c r="L835" s="124"/>
      <c r="M835" s="124"/>
      <c r="N835" s="124"/>
      <c r="O835" s="124"/>
    </row>
    <row r="836" spans="8:15" x14ac:dyDescent="0.3">
      <c r="H836" s="124"/>
      <c r="I836" s="124"/>
      <c r="J836" s="124"/>
      <c r="K836" s="124"/>
      <c r="L836" s="124"/>
      <c r="M836" s="124"/>
      <c r="N836" s="124"/>
      <c r="O836" s="124"/>
    </row>
    <row r="837" spans="8:15" x14ac:dyDescent="0.3">
      <c r="H837" s="124"/>
      <c r="I837" s="124"/>
      <c r="J837" s="124"/>
      <c r="K837" s="124"/>
      <c r="L837" s="124"/>
      <c r="M837" s="124"/>
      <c r="N837" s="124"/>
      <c r="O837" s="124"/>
    </row>
    <row r="838" spans="8:15" x14ac:dyDescent="0.3">
      <c r="H838" s="124"/>
      <c r="I838" s="124"/>
      <c r="J838" s="124"/>
      <c r="K838" s="124"/>
      <c r="L838" s="124"/>
      <c r="M838" s="124"/>
      <c r="N838" s="124"/>
      <c r="O838" s="124"/>
    </row>
    <row r="839" spans="8:15" x14ac:dyDescent="0.3">
      <c r="H839" s="124"/>
      <c r="I839" s="124"/>
      <c r="J839" s="124"/>
      <c r="K839" s="124"/>
      <c r="L839" s="124"/>
      <c r="M839" s="124"/>
      <c r="N839" s="124"/>
      <c r="O839" s="124"/>
    </row>
    <row r="840" spans="8:15" x14ac:dyDescent="0.3">
      <c r="H840" s="124"/>
      <c r="I840" s="124"/>
      <c r="J840" s="124"/>
      <c r="K840" s="124"/>
      <c r="L840" s="124"/>
      <c r="M840" s="124"/>
      <c r="N840" s="124"/>
      <c r="O840" s="124"/>
    </row>
    <row r="841" spans="8:15" x14ac:dyDescent="0.3">
      <c r="H841" s="124"/>
      <c r="I841" s="124"/>
      <c r="J841" s="124"/>
      <c r="K841" s="124"/>
      <c r="L841" s="124"/>
      <c r="M841" s="124"/>
      <c r="N841" s="124"/>
      <c r="O841" s="124"/>
    </row>
    <row r="842" spans="8:15" x14ac:dyDescent="0.3">
      <c r="H842" s="124"/>
      <c r="I842" s="124"/>
      <c r="J842" s="124"/>
      <c r="K842" s="124"/>
      <c r="L842" s="124"/>
      <c r="M842" s="124"/>
      <c r="N842" s="124"/>
      <c r="O842" s="124"/>
    </row>
    <row r="843" spans="8:15" x14ac:dyDescent="0.3">
      <c r="H843" s="124"/>
      <c r="I843" s="124"/>
      <c r="J843" s="124"/>
      <c r="K843" s="124"/>
      <c r="L843" s="124"/>
      <c r="M843" s="124"/>
      <c r="N843" s="124"/>
      <c r="O843" s="124"/>
    </row>
    <row r="844" spans="8:15" x14ac:dyDescent="0.3">
      <c r="H844" s="124"/>
      <c r="I844" s="124"/>
      <c r="J844" s="124"/>
      <c r="K844" s="124"/>
      <c r="L844" s="124"/>
      <c r="M844" s="124"/>
      <c r="N844" s="124"/>
      <c r="O844" s="124"/>
    </row>
    <row r="845" spans="8:15" x14ac:dyDescent="0.3">
      <c r="H845" s="124"/>
      <c r="I845" s="124"/>
      <c r="J845" s="124"/>
      <c r="K845" s="124"/>
      <c r="L845" s="124"/>
      <c r="M845" s="124"/>
      <c r="N845" s="124"/>
      <c r="O845" s="124"/>
    </row>
    <row r="846" spans="8:15" x14ac:dyDescent="0.3">
      <c r="H846" s="124"/>
      <c r="I846" s="124"/>
      <c r="J846" s="124"/>
      <c r="K846" s="124"/>
      <c r="L846" s="124"/>
      <c r="M846" s="124"/>
      <c r="N846" s="124"/>
      <c r="O846" s="124"/>
    </row>
    <row r="847" spans="8:15" x14ac:dyDescent="0.3">
      <c r="H847" s="124"/>
      <c r="I847" s="124"/>
      <c r="J847" s="124"/>
      <c r="K847" s="124"/>
      <c r="L847" s="124"/>
      <c r="M847" s="124"/>
      <c r="N847" s="124"/>
      <c r="O847" s="124"/>
    </row>
    <row r="848" spans="8:15" x14ac:dyDescent="0.3">
      <c r="H848" s="124"/>
      <c r="I848" s="124"/>
      <c r="J848" s="124"/>
      <c r="K848" s="124"/>
      <c r="L848" s="124"/>
      <c r="M848" s="124"/>
      <c r="N848" s="124"/>
      <c r="O848" s="124"/>
    </row>
    <row r="849" spans="8:15" x14ac:dyDescent="0.3">
      <c r="H849" s="124"/>
      <c r="I849" s="124"/>
      <c r="J849" s="124"/>
      <c r="K849" s="124"/>
      <c r="L849" s="124"/>
      <c r="M849" s="124"/>
      <c r="N849" s="124"/>
      <c r="O849" s="124"/>
    </row>
    <row r="850" spans="8:15" x14ac:dyDescent="0.3">
      <c r="H850" s="124"/>
      <c r="I850" s="124"/>
      <c r="J850" s="124"/>
      <c r="K850" s="124"/>
      <c r="L850" s="124"/>
      <c r="M850" s="124"/>
      <c r="N850" s="124"/>
      <c r="O850" s="124"/>
    </row>
    <row r="851" spans="8:15" x14ac:dyDescent="0.3">
      <c r="H851" s="124"/>
      <c r="I851" s="124"/>
      <c r="J851" s="124"/>
      <c r="K851" s="124"/>
      <c r="L851" s="124"/>
      <c r="M851" s="124"/>
      <c r="N851" s="124"/>
      <c r="O851" s="124"/>
    </row>
    <row r="852" spans="8:15" x14ac:dyDescent="0.3">
      <c r="H852" s="124"/>
      <c r="I852" s="124"/>
      <c r="J852" s="124"/>
      <c r="K852" s="124"/>
      <c r="L852" s="124"/>
      <c r="M852" s="124"/>
      <c r="N852" s="124"/>
      <c r="O852" s="124"/>
    </row>
    <row r="853" spans="8:15" x14ac:dyDescent="0.3">
      <c r="H853" s="124"/>
      <c r="I853" s="124"/>
      <c r="J853" s="124"/>
      <c r="K853" s="124"/>
      <c r="L853" s="124"/>
      <c r="M853" s="124"/>
      <c r="N853" s="124"/>
      <c r="O853" s="124"/>
    </row>
    <row r="854" spans="8:15" x14ac:dyDescent="0.3">
      <c r="H854" s="124"/>
      <c r="I854" s="124"/>
      <c r="J854" s="124"/>
      <c r="K854" s="124"/>
      <c r="L854" s="124"/>
      <c r="M854" s="124"/>
      <c r="N854" s="124"/>
      <c r="O854" s="124"/>
    </row>
    <row r="855" spans="8:15" x14ac:dyDescent="0.3">
      <c r="H855" s="124"/>
      <c r="I855" s="124"/>
      <c r="J855" s="124"/>
      <c r="K855" s="124"/>
      <c r="L855" s="124"/>
      <c r="M855" s="124"/>
      <c r="N855" s="124"/>
      <c r="O855" s="124"/>
    </row>
    <row r="856" spans="8:15" x14ac:dyDescent="0.3">
      <c r="H856" s="124"/>
      <c r="I856" s="124"/>
      <c r="J856" s="124"/>
      <c r="K856" s="124"/>
      <c r="L856" s="124"/>
      <c r="M856" s="124"/>
      <c r="N856" s="124"/>
      <c r="O856" s="124"/>
    </row>
    <row r="857" spans="8:15" x14ac:dyDescent="0.3">
      <c r="H857" s="124"/>
      <c r="I857" s="124"/>
      <c r="J857" s="124"/>
      <c r="K857" s="124"/>
      <c r="L857" s="124"/>
      <c r="M857" s="124"/>
      <c r="N857" s="124"/>
      <c r="O857" s="124"/>
    </row>
    <row r="858" spans="8:15" x14ac:dyDescent="0.3">
      <c r="H858" s="124"/>
      <c r="I858" s="124"/>
      <c r="J858" s="124"/>
      <c r="K858" s="124"/>
      <c r="L858" s="124"/>
      <c r="M858" s="124"/>
      <c r="N858" s="124"/>
      <c r="O858" s="124"/>
    </row>
    <row r="859" spans="8:15" x14ac:dyDescent="0.3">
      <c r="H859" s="124"/>
      <c r="I859" s="124"/>
      <c r="J859" s="124"/>
      <c r="K859" s="124"/>
      <c r="L859" s="124"/>
      <c r="M859" s="124"/>
      <c r="N859" s="124"/>
      <c r="O859" s="124"/>
    </row>
    <row r="860" spans="8:15" x14ac:dyDescent="0.3">
      <c r="H860" s="124"/>
      <c r="I860" s="124"/>
      <c r="J860" s="124"/>
      <c r="K860" s="124"/>
      <c r="L860" s="124"/>
      <c r="M860" s="124"/>
      <c r="N860" s="124"/>
      <c r="O860" s="124"/>
    </row>
    <row r="861" spans="8:15" x14ac:dyDescent="0.3">
      <c r="H861" s="124"/>
      <c r="I861" s="124"/>
      <c r="J861" s="124"/>
      <c r="K861" s="124"/>
      <c r="L861" s="124"/>
      <c r="M861" s="124"/>
      <c r="N861" s="124"/>
      <c r="O861" s="124"/>
    </row>
    <row r="862" spans="8:15" x14ac:dyDescent="0.3">
      <c r="H862" s="124"/>
      <c r="I862" s="124"/>
      <c r="J862" s="124"/>
      <c r="K862" s="124"/>
      <c r="L862" s="124"/>
      <c r="M862" s="124"/>
      <c r="N862" s="124"/>
      <c r="O862" s="124"/>
    </row>
    <row r="863" spans="8:15" x14ac:dyDescent="0.3">
      <c r="H863" s="124"/>
      <c r="I863" s="124"/>
      <c r="J863" s="124"/>
      <c r="K863" s="124"/>
      <c r="L863" s="124"/>
      <c r="M863" s="124"/>
      <c r="N863" s="124"/>
      <c r="O863" s="124"/>
    </row>
    <row r="864" spans="8:15" x14ac:dyDescent="0.3">
      <c r="H864" s="124"/>
      <c r="I864" s="124"/>
      <c r="J864" s="124"/>
      <c r="K864" s="124"/>
      <c r="L864" s="124"/>
      <c r="M864" s="124"/>
      <c r="N864" s="124"/>
      <c r="O864" s="124"/>
    </row>
    <row r="865" spans="8:15" x14ac:dyDescent="0.3">
      <c r="H865" s="124"/>
      <c r="I865" s="124"/>
      <c r="J865" s="124"/>
      <c r="K865" s="124"/>
      <c r="L865" s="124"/>
      <c r="M865" s="124"/>
      <c r="N865" s="124"/>
      <c r="O865" s="124"/>
    </row>
    <row r="866" spans="8:15" x14ac:dyDescent="0.3">
      <c r="H866" s="124"/>
      <c r="I866" s="124"/>
      <c r="J866" s="124"/>
      <c r="K866" s="124"/>
      <c r="L866" s="124"/>
      <c r="M866" s="124"/>
      <c r="N866" s="124"/>
      <c r="O866" s="124"/>
    </row>
    <row r="867" spans="8:15" x14ac:dyDescent="0.3">
      <c r="H867" s="124"/>
      <c r="I867" s="124"/>
      <c r="J867" s="124"/>
      <c r="K867" s="124"/>
      <c r="L867" s="124"/>
      <c r="M867" s="124"/>
      <c r="N867" s="124"/>
      <c r="O867" s="124"/>
    </row>
    <row r="868" spans="8:15" x14ac:dyDescent="0.3">
      <c r="H868" s="124"/>
      <c r="I868" s="124"/>
      <c r="J868" s="124"/>
      <c r="K868" s="124"/>
      <c r="L868" s="124"/>
      <c r="M868" s="124"/>
      <c r="N868" s="124"/>
      <c r="O868" s="124"/>
    </row>
    <row r="869" spans="8:15" x14ac:dyDescent="0.3">
      <c r="H869" s="124"/>
      <c r="I869" s="124"/>
      <c r="J869" s="124"/>
      <c r="K869" s="124"/>
      <c r="L869" s="124"/>
      <c r="M869" s="124"/>
      <c r="N869" s="124"/>
      <c r="O869" s="124"/>
    </row>
    <row r="870" spans="8:15" x14ac:dyDescent="0.3">
      <c r="H870" s="124"/>
      <c r="I870" s="124"/>
      <c r="J870" s="124"/>
      <c r="K870" s="124"/>
      <c r="L870" s="124"/>
      <c r="M870" s="124"/>
      <c r="N870" s="124"/>
      <c r="O870" s="124"/>
    </row>
    <row r="871" spans="8:15" x14ac:dyDescent="0.3">
      <c r="H871" s="124"/>
      <c r="I871" s="124"/>
      <c r="J871" s="124"/>
      <c r="K871" s="124"/>
      <c r="L871" s="124"/>
      <c r="M871" s="124"/>
      <c r="N871" s="124"/>
      <c r="O871" s="124"/>
    </row>
    <row r="872" spans="8:15" x14ac:dyDescent="0.3">
      <c r="H872" s="124"/>
      <c r="I872" s="124"/>
      <c r="J872" s="124"/>
      <c r="K872" s="124"/>
      <c r="L872" s="124"/>
      <c r="M872" s="124"/>
      <c r="N872" s="124"/>
      <c r="O872" s="124"/>
    </row>
    <row r="873" spans="8:15" x14ac:dyDescent="0.3">
      <c r="H873" s="124"/>
      <c r="I873" s="124"/>
      <c r="J873" s="124"/>
      <c r="K873" s="124"/>
      <c r="L873" s="124"/>
      <c r="M873" s="124"/>
      <c r="N873" s="124"/>
      <c r="O873" s="124"/>
    </row>
    <row r="874" spans="8:15" x14ac:dyDescent="0.3">
      <c r="H874" s="124"/>
      <c r="I874" s="124"/>
      <c r="J874" s="124"/>
      <c r="K874" s="124"/>
      <c r="L874" s="124"/>
      <c r="M874" s="124"/>
      <c r="N874" s="124"/>
      <c r="O874" s="124"/>
    </row>
    <row r="875" spans="8:15" x14ac:dyDescent="0.3">
      <c r="H875" s="124"/>
      <c r="I875" s="124"/>
      <c r="J875" s="124"/>
      <c r="K875" s="124"/>
      <c r="L875" s="124"/>
      <c r="M875" s="124"/>
      <c r="N875" s="124"/>
      <c r="O875" s="124"/>
    </row>
    <row r="876" spans="8:15" x14ac:dyDescent="0.3">
      <c r="H876" s="124"/>
      <c r="I876" s="124"/>
      <c r="J876" s="124"/>
      <c r="K876" s="124"/>
      <c r="L876" s="124"/>
      <c r="M876" s="124"/>
      <c r="N876" s="124"/>
      <c r="O876" s="124"/>
    </row>
    <row r="877" spans="8:15" x14ac:dyDescent="0.3">
      <c r="H877" s="124"/>
      <c r="I877" s="124"/>
      <c r="J877" s="124"/>
      <c r="K877" s="124"/>
      <c r="L877" s="124"/>
      <c r="M877" s="124"/>
      <c r="N877" s="124"/>
      <c r="O877" s="124"/>
    </row>
    <row r="878" spans="8:15" x14ac:dyDescent="0.3">
      <c r="H878" s="124"/>
      <c r="I878" s="124"/>
      <c r="J878" s="124"/>
      <c r="K878" s="124"/>
      <c r="L878" s="124"/>
      <c r="M878" s="124"/>
      <c r="N878" s="124"/>
      <c r="O878" s="124"/>
    </row>
    <row r="879" spans="8:15" x14ac:dyDescent="0.3">
      <c r="H879" s="124"/>
      <c r="I879" s="124"/>
      <c r="J879" s="124"/>
      <c r="K879" s="124"/>
      <c r="L879" s="124"/>
      <c r="M879" s="124"/>
      <c r="N879" s="124"/>
      <c r="O879" s="124"/>
    </row>
    <row r="880" spans="8:15" x14ac:dyDescent="0.3">
      <c r="H880" s="124"/>
      <c r="I880" s="124"/>
      <c r="J880" s="124"/>
      <c r="K880" s="124"/>
      <c r="L880" s="124"/>
      <c r="M880" s="124"/>
      <c r="N880" s="124"/>
      <c r="O880" s="124"/>
    </row>
    <row r="881" spans="8:15" x14ac:dyDescent="0.3">
      <c r="H881" s="124"/>
      <c r="I881" s="124"/>
      <c r="J881" s="124"/>
      <c r="K881" s="124"/>
      <c r="L881" s="124"/>
      <c r="M881" s="124"/>
      <c r="N881" s="124"/>
      <c r="O881" s="124"/>
    </row>
    <row r="882" spans="8:15" x14ac:dyDescent="0.3">
      <c r="H882" s="124"/>
      <c r="I882" s="124"/>
      <c r="J882" s="124"/>
      <c r="K882" s="124"/>
      <c r="L882" s="124"/>
      <c r="M882" s="124"/>
      <c r="N882" s="124"/>
      <c r="O882" s="124"/>
    </row>
    <row r="883" spans="8:15" x14ac:dyDescent="0.3">
      <c r="H883" s="124"/>
      <c r="I883" s="124"/>
      <c r="J883" s="124"/>
      <c r="K883" s="124"/>
      <c r="L883" s="124"/>
      <c r="M883" s="124"/>
      <c r="N883" s="124"/>
      <c r="O883" s="124"/>
    </row>
    <row r="884" spans="8:15" x14ac:dyDescent="0.3">
      <c r="H884" s="124"/>
      <c r="I884" s="124"/>
      <c r="J884" s="124"/>
      <c r="K884" s="124"/>
      <c r="L884" s="124"/>
      <c r="M884" s="124"/>
      <c r="N884" s="124"/>
      <c r="O884" s="124"/>
    </row>
    <row r="885" spans="8:15" x14ac:dyDescent="0.3">
      <c r="H885" s="124"/>
      <c r="I885" s="124"/>
      <c r="J885" s="124"/>
      <c r="K885" s="124"/>
      <c r="L885" s="124"/>
      <c r="M885" s="124"/>
      <c r="N885" s="124"/>
      <c r="O885" s="124"/>
    </row>
    <row r="886" spans="8:15" x14ac:dyDescent="0.3">
      <c r="H886" s="124"/>
      <c r="I886" s="124"/>
      <c r="J886" s="124"/>
      <c r="K886" s="124"/>
      <c r="L886" s="124"/>
      <c r="M886" s="124"/>
      <c r="N886" s="124"/>
      <c r="O886" s="124"/>
    </row>
    <row r="887" spans="8:15" x14ac:dyDescent="0.3">
      <c r="H887" s="124"/>
      <c r="I887" s="124"/>
      <c r="J887" s="124"/>
      <c r="K887" s="124"/>
      <c r="L887" s="124"/>
      <c r="M887" s="124"/>
      <c r="N887" s="124"/>
      <c r="O887" s="124"/>
    </row>
    <row r="888" spans="8:15" x14ac:dyDescent="0.3">
      <c r="H888" s="124"/>
      <c r="I888" s="124"/>
      <c r="J888" s="124"/>
      <c r="K888" s="124"/>
      <c r="L888" s="124"/>
      <c r="M888" s="124"/>
      <c r="N888" s="124"/>
      <c r="O888" s="124"/>
    </row>
    <row r="889" spans="8:15" x14ac:dyDescent="0.3">
      <c r="H889" s="124"/>
      <c r="I889" s="124"/>
      <c r="J889" s="124"/>
      <c r="K889" s="124"/>
      <c r="L889" s="124"/>
      <c r="M889" s="124"/>
      <c r="N889" s="124"/>
      <c r="O889" s="124"/>
    </row>
    <row r="890" spans="8:15" x14ac:dyDescent="0.3">
      <c r="H890" s="124"/>
      <c r="I890" s="124"/>
      <c r="J890" s="124"/>
      <c r="K890" s="124"/>
      <c r="L890" s="124"/>
      <c r="M890" s="124"/>
      <c r="N890" s="124"/>
      <c r="O890" s="124"/>
    </row>
    <row r="891" spans="8:15" x14ac:dyDescent="0.3">
      <c r="H891" s="124"/>
      <c r="I891" s="124"/>
      <c r="J891" s="124"/>
      <c r="K891" s="124"/>
      <c r="L891" s="124"/>
      <c r="M891" s="124"/>
      <c r="N891" s="124"/>
      <c r="O891" s="124"/>
    </row>
    <row r="892" spans="8:15" x14ac:dyDescent="0.3">
      <c r="H892" s="124"/>
      <c r="I892" s="124"/>
      <c r="J892" s="124"/>
      <c r="K892" s="124"/>
      <c r="L892" s="124"/>
      <c r="M892" s="124"/>
      <c r="N892" s="124"/>
      <c r="O892" s="124"/>
    </row>
    <row r="893" spans="8:15" x14ac:dyDescent="0.3">
      <c r="H893" s="124"/>
      <c r="I893" s="124"/>
      <c r="J893" s="124"/>
      <c r="K893" s="124"/>
      <c r="L893" s="124"/>
      <c r="M893" s="124"/>
      <c r="N893" s="124"/>
      <c r="O893" s="124"/>
    </row>
    <row r="894" spans="8:15" x14ac:dyDescent="0.3">
      <c r="H894" s="124"/>
      <c r="I894" s="124"/>
      <c r="J894" s="124"/>
      <c r="K894" s="124"/>
      <c r="L894" s="124"/>
      <c r="M894" s="124"/>
      <c r="N894" s="124"/>
      <c r="O894" s="124"/>
    </row>
    <row r="895" spans="8:15" x14ac:dyDescent="0.3">
      <c r="H895" s="124"/>
      <c r="I895" s="124"/>
      <c r="J895" s="124"/>
      <c r="K895" s="124"/>
      <c r="L895" s="124"/>
      <c r="M895" s="124"/>
      <c r="N895" s="124"/>
      <c r="O895" s="124"/>
    </row>
    <row r="896" spans="8:15" x14ac:dyDescent="0.3">
      <c r="H896" s="124"/>
      <c r="I896" s="124"/>
      <c r="J896" s="124"/>
      <c r="K896" s="124"/>
      <c r="L896" s="124"/>
      <c r="M896" s="124"/>
      <c r="N896" s="124"/>
      <c r="O896" s="124"/>
    </row>
    <row r="897" spans="8:15" x14ac:dyDescent="0.3">
      <c r="H897" s="124"/>
      <c r="I897" s="124"/>
      <c r="J897" s="124"/>
      <c r="K897" s="124"/>
      <c r="L897" s="124"/>
      <c r="M897" s="124"/>
      <c r="N897" s="124"/>
      <c r="O897" s="124"/>
    </row>
    <row r="898" spans="8:15" x14ac:dyDescent="0.3">
      <c r="H898" s="124"/>
      <c r="I898" s="124"/>
      <c r="J898" s="124"/>
      <c r="K898" s="124"/>
      <c r="L898" s="124"/>
      <c r="M898" s="124"/>
      <c r="N898" s="124"/>
      <c r="O898" s="124"/>
    </row>
    <row r="899" spans="8:15" x14ac:dyDescent="0.3">
      <c r="H899" s="124"/>
      <c r="I899" s="124"/>
      <c r="J899" s="124"/>
      <c r="K899" s="124"/>
      <c r="L899" s="124"/>
      <c r="M899" s="124"/>
      <c r="N899" s="124"/>
      <c r="O899" s="124"/>
    </row>
    <row r="900" spans="8:15" x14ac:dyDescent="0.3">
      <c r="H900" s="124"/>
      <c r="I900" s="124"/>
      <c r="J900" s="124"/>
      <c r="K900" s="124"/>
      <c r="L900" s="124"/>
      <c r="M900" s="124"/>
      <c r="N900" s="124"/>
      <c r="O900" s="124"/>
    </row>
    <row r="901" spans="8:15" x14ac:dyDescent="0.3">
      <c r="H901" s="124"/>
      <c r="I901" s="124"/>
      <c r="J901" s="124"/>
      <c r="K901" s="124"/>
      <c r="L901" s="124"/>
      <c r="M901" s="124"/>
      <c r="N901" s="124"/>
      <c r="O901" s="124"/>
    </row>
    <row r="902" spans="8:15" x14ac:dyDescent="0.3">
      <c r="H902" s="124"/>
      <c r="I902" s="124"/>
      <c r="J902" s="124"/>
      <c r="K902" s="124"/>
      <c r="L902" s="124"/>
      <c r="M902" s="124"/>
      <c r="N902" s="124"/>
      <c r="O902" s="124"/>
    </row>
    <row r="903" spans="8:15" x14ac:dyDescent="0.3">
      <c r="H903" s="124"/>
      <c r="I903" s="124"/>
      <c r="J903" s="124"/>
      <c r="K903" s="124"/>
      <c r="L903" s="124"/>
      <c r="M903" s="124"/>
      <c r="N903" s="124"/>
      <c r="O903" s="124"/>
    </row>
    <row r="904" spans="8:15" x14ac:dyDescent="0.3">
      <c r="H904" s="124"/>
      <c r="I904" s="124"/>
      <c r="J904" s="124"/>
      <c r="K904" s="124"/>
      <c r="L904" s="124"/>
      <c r="M904" s="124"/>
      <c r="N904" s="124"/>
      <c r="O904" s="124"/>
    </row>
    <row r="905" spans="8:15" x14ac:dyDescent="0.3">
      <c r="H905" s="124"/>
      <c r="I905" s="124"/>
      <c r="J905" s="124"/>
      <c r="K905" s="124"/>
      <c r="L905" s="124"/>
      <c r="M905" s="124"/>
      <c r="N905" s="124"/>
      <c r="O905" s="124"/>
    </row>
    <row r="906" spans="8:15" x14ac:dyDescent="0.3">
      <c r="H906" s="124"/>
      <c r="I906" s="124"/>
      <c r="J906" s="124"/>
      <c r="K906" s="124"/>
      <c r="L906" s="124"/>
      <c r="M906" s="124"/>
      <c r="N906" s="124"/>
      <c r="O906" s="124"/>
    </row>
    <row r="907" spans="8:15" x14ac:dyDescent="0.3">
      <c r="H907" s="124"/>
      <c r="I907" s="124"/>
      <c r="J907" s="124"/>
      <c r="K907" s="124"/>
      <c r="L907" s="124"/>
      <c r="M907" s="124"/>
      <c r="N907" s="124"/>
      <c r="O907" s="124"/>
    </row>
    <row r="908" spans="8:15" x14ac:dyDescent="0.3">
      <c r="H908" s="124"/>
      <c r="I908" s="124"/>
      <c r="J908" s="124"/>
      <c r="K908" s="124"/>
      <c r="L908" s="124"/>
      <c r="M908" s="124"/>
      <c r="N908" s="124"/>
      <c r="O908" s="124"/>
    </row>
    <row r="909" spans="8:15" x14ac:dyDescent="0.3">
      <c r="H909" s="124"/>
      <c r="I909" s="124"/>
      <c r="J909" s="124"/>
      <c r="K909" s="124"/>
      <c r="L909" s="124"/>
      <c r="M909" s="124"/>
      <c r="N909" s="124"/>
      <c r="O909" s="124"/>
    </row>
    <row r="910" spans="8:15" x14ac:dyDescent="0.3">
      <c r="H910" s="124"/>
      <c r="I910" s="124"/>
      <c r="J910" s="124"/>
      <c r="K910" s="124"/>
      <c r="L910" s="124"/>
      <c r="M910" s="124"/>
      <c r="N910" s="124"/>
      <c r="O910" s="124"/>
    </row>
    <row r="911" spans="8:15" x14ac:dyDescent="0.3">
      <c r="H911" s="124"/>
      <c r="I911" s="124"/>
      <c r="J911" s="124"/>
      <c r="K911" s="124"/>
      <c r="L911" s="124"/>
      <c r="M911" s="124"/>
      <c r="N911" s="124"/>
      <c r="O911" s="124"/>
    </row>
    <row r="912" spans="8:15" x14ac:dyDescent="0.3">
      <c r="H912" s="124"/>
      <c r="I912" s="124"/>
      <c r="J912" s="124"/>
      <c r="K912" s="124"/>
      <c r="L912" s="124"/>
      <c r="M912" s="124"/>
      <c r="N912" s="124"/>
      <c r="O912" s="124"/>
    </row>
    <row r="913" spans="8:15" x14ac:dyDescent="0.3">
      <c r="H913" s="124"/>
      <c r="I913" s="124"/>
      <c r="J913" s="124"/>
      <c r="K913" s="124"/>
      <c r="L913" s="124"/>
      <c r="M913" s="124"/>
      <c r="N913" s="124"/>
      <c r="O913" s="124"/>
    </row>
    <row r="914" spans="8:15" x14ac:dyDescent="0.3">
      <c r="H914" s="124"/>
      <c r="I914" s="124"/>
      <c r="J914" s="124"/>
      <c r="K914" s="124"/>
      <c r="L914" s="124"/>
      <c r="M914" s="124"/>
      <c r="N914" s="124"/>
      <c r="O914" s="124"/>
    </row>
    <row r="915" spans="8:15" x14ac:dyDescent="0.3">
      <c r="H915" s="124"/>
      <c r="I915" s="124"/>
      <c r="J915" s="124"/>
      <c r="K915" s="124"/>
      <c r="L915" s="124"/>
      <c r="M915" s="124"/>
      <c r="N915" s="124"/>
      <c r="O915" s="124"/>
    </row>
    <row r="916" spans="8:15" x14ac:dyDescent="0.3">
      <c r="H916" s="124"/>
      <c r="I916" s="124"/>
      <c r="J916" s="124"/>
      <c r="K916" s="124"/>
      <c r="L916" s="124"/>
      <c r="M916" s="124"/>
      <c r="N916" s="124"/>
      <c r="O916" s="124"/>
    </row>
    <row r="917" spans="8:15" x14ac:dyDescent="0.3">
      <c r="H917" s="124"/>
      <c r="I917" s="124"/>
      <c r="J917" s="124"/>
      <c r="K917" s="124"/>
      <c r="L917" s="124"/>
      <c r="M917" s="124"/>
      <c r="N917" s="124"/>
      <c r="O917" s="124"/>
    </row>
    <row r="918" spans="8:15" x14ac:dyDescent="0.3">
      <c r="H918" s="124"/>
      <c r="I918" s="124"/>
      <c r="J918" s="124"/>
      <c r="K918" s="124"/>
      <c r="L918" s="124"/>
      <c r="M918" s="124"/>
      <c r="N918" s="124"/>
      <c r="O918" s="124"/>
    </row>
    <row r="919" spans="8:15" x14ac:dyDescent="0.3">
      <c r="H919" s="124"/>
      <c r="I919" s="124"/>
      <c r="J919" s="124"/>
      <c r="K919" s="124"/>
      <c r="L919" s="124"/>
      <c r="M919" s="124"/>
      <c r="N919" s="124"/>
      <c r="O919" s="124"/>
    </row>
    <row r="920" spans="8:15" x14ac:dyDescent="0.3">
      <c r="H920" s="124"/>
      <c r="I920" s="124"/>
      <c r="J920" s="124"/>
      <c r="K920" s="124"/>
      <c r="L920" s="124"/>
      <c r="M920" s="124"/>
      <c r="N920" s="124"/>
      <c r="O920" s="124"/>
    </row>
  </sheetData>
  <mergeCells count="1">
    <mergeCell ref="A2:F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  <pageSetUpPr autoPageBreaks="0"/>
  </sheetPr>
  <dimension ref="A2:L1688"/>
  <sheetViews>
    <sheetView workbookViewId="0"/>
  </sheetViews>
  <sheetFormatPr defaultRowHeight="14" x14ac:dyDescent="0.3"/>
  <cols>
    <col min="1" max="5" width="17.69140625" customWidth="1"/>
    <col min="6" max="6" width="5.69140625" customWidth="1"/>
    <col min="7" max="11" width="22.23046875" customWidth="1"/>
    <col min="15" max="15" width="16.07421875" customWidth="1"/>
    <col min="17" max="17" width="12.4609375" bestFit="1" customWidth="1"/>
  </cols>
  <sheetData>
    <row r="2" spans="1:11" ht="25" customHeight="1" x14ac:dyDescent="0.3">
      <c r="A2" s="143" t="s">
        <v>297</v>
      </c>
      <c r="B2" s="143"/>
      <c r="C2" s="143"/>
      <c r="D2" s="143"/>
      <c r="E2" s="143"/>
      <c r="G2" s="143" t="s">
        <v>331</v>
      </c>
      <c r="H2" s="143"/>
      <c r="I2" s="143"/>
      <c r="J2" s="143"/>
      <c r="K2" s="143"/>
    </row>
    <row r="3" spans="1:11" ht="20.149999999999999" customHeight="1" x14ac:dyDescent="0.3">
      <c r="A3" s="26" t="s">
        <v>13</v>
      </c>
      <c r="B3" s="26" t="s">
        <v>171</v>
      </c>
      <c r="C3" s="27" t="s">
        <v>141</v>
      </c>
      <c r="D3" s="27" t="s">
        <v>330</v>
      </c>
      <c r="E3" s="27" t="s">
        <v>25</v>
      </c>
      <c r="G3" s="26" t="s">
        <v>13</v>
      </c>
      <c r="H3" s="26" t="s">
        <v>171</v>
      </c>
      <c r="I3" s="26" t="s">
        <v>141</v>
      </c>
      <c r="J3" s="26" t="s">
        <v>172</v>
      </c>
      <c r="K3" s="26" t="s">
        <v>25</v>
      </c>
    </row>
    <row r="4" spans="1:11" ht="15" customHeight="1" x14ac:dyDescent="0.3">
      <c r="A4" s="28">
        <v>2011</v>
      </c>
      <c r="B4" s="80">
        <v>201103</v>
      </c>
      <c r="C4" s="29" t="s">
        <v>176</v>
      </c>
      <c r="D4" s="29" t="s">
        <v>17</v>
      </c>
      <c r="E4" s="29">
        <v>27539336.868406001</v>
      </c>
      <c r="G4" s="28">
        <v>2011</v>
      </c>
      <c r="H4" s="80">
        <v>201103</v>
      </c>
      <c r="I4" s="29" t="s">
        <v>31</v>
      </c>
      <c r="J4" s="29" t="s">
        <v>173</v>
      </c>
      <c r="K4" s="29">
        <v>170819650.79038101</v>
      </c>
    </row>
    <row r="5" spans="1:11" x14ac:dyDescent="0.3">
      <c r="A5" s="30">
        <v>2011</v>
      </c>
      <c r="B5" s="81">
        <v>201106</v>
      </c>
      <c r="C5" s="31" t="s">
        <v>176</v>
      </c>
      <c r="D5" s="31" t="s">
        <v>17</v>
      </c>
      <c r="E5" s="31">
        <v>21147530.951228999</v>
      </c>
      <c r="G5" s="30">
        <v>2011</v>
      </c>
      <c r="H5" s="81">
        <v>201106</v>
      </c>
      <c r="I5" s="31" t="s">
        <v>31</v>
      </c>
      <c r="J5" s="31" t="s">
        <v>173</v>
      </c>
      <c r="K5" s="31">
        <v>172686149.32987899</v>
      </c>
    </row>
    <row r="6" spans="1:11" x14ac:dyDescent="0.3">
      <c r="A6" s="28">
        <v>2011</v>
      </c>
      <c r="B6" s="80">
        <v>201109</v>
      </c>
      <c r="C6" s="29" t="s">
        <v>176</v>
      </c>
      <c r="D6" s="29" t="s">
        <v>17</v>
      </c>
      <c r="E6" s="29">
        <v>21367506.550165001</v>
      </c>
      <c r="G6" s="28">
        <v>2011</v>
      </c>
      <c r="H6" s="80">
        <v>201109</v>
      </c>
      <c r="I6" s="29" t="s">
        <v>31</v>
      </c>
      <c r="J6" s="29" t="s">
        <v>173</v>
      </c>
      <c r="K6" s="29">
        <v>174206656.89478901</v>
      </c>
    </row>
    <row r="7" spans="1:11" x14ac:dyDescent="0.3">
      <c r="A7" s="30">
        <v>2011</v>
      </c>
      <c r="B7" s="81">
        <v>201112</v>
      </c>
      <c r="C7" s="31" t="s">
        <v>176</v>
      </c>
      <c r="D7" s="31" t="s">
        <v>17</v>
      </c>
      <c r="E7" s="31">
        <v>35050151.765446998</v>
      </c>
      <c r="G7" s="30">
        <v>2011</v>
      </c>
      <c r="H7" s="81">
        <v>201112</v>
      </c>
      <c r="I7" s="31" t="s">
        <v>31</v>
      </c>
      <c r="J7" s="31" t="s">
        <v>173</v>
      </c>
      <c r="K7" s="31">
        <v>174536538.93570599</v>
      </c>
    </row>
    <row r="8" spans="1:11" x14ac:dyDescent="0.3">
      <c r="A8" s="28">
        <v>2012</v>
      </c>
      <c r="B8" s="80">
        <v>201203</v>
      </c>
      <c r="C8" s="29" t="s">
        <v>176</v>
      </c>
      <c r="D8" s="29" t="s">
        <v>17</v>
      </c>
      <c r="E8" s="29">
        <v>23527519.217154998</v>
      </c>
      <c r="G8" s="28">
        <v>2012</v>
      </c>
      <c r="H8" s="80">
        <v>201203</v>
      </c>
      <c r="I8" s="29" t="s">
        <v>31</v>
      </c>
      <c r="J8" s="29" t="s">
        <v>173</v>
      </c>
      <c r="K8" s="29">
        <v>171806679.09305</v>
      </c>
    </row>
    <row r="9" spans="1:11" x14ac:dyDescent="0.3">
      <c r="A9" s="30">
        <v>2012</v>
      </c>
      <c r="B9" s="81">
        <v>201206</v>
      </c>
      <c r="C9" s="31" t="s">
        <v>176</v>
      </c>
      <c r="D9" s="31" t="s">
        <v>17</v>
      </c>
      <c r="E9" s="31">
        <v>22484049.686726</v>
      </c>
      <c r="G9" s="30">
        <v>2012</v>
      </c>
      <c r="H9" s="81">
        <v>201206</v>
      </c>
      <c r="I9" s="31" t="s">
        <v>31</v>
      </c>
      <c r="J9" s="31" t="s">
        <v>173</v>
      </c>
      <c r="K9" s="31">
        <v>170103001.57672599</v>
      </c>
    </row>
    <row r="10" spans="1:11" x14ac:dyDescent="0.3">
      <c r="A10" s="28">
        <v>2012</v>
      </c>
      <c r="B10" s="80">
        <v>201209</v>
      </c>
      <c r="C10" s="29" t="s">
        <v>176</v>
      </c>
      <c r="D10" s="29" t="s">
        <v>17</v>
      </c>
      <c r="E10" s="29">
        <v>21601180.074478</v>
      </c>
      <c r="G10" s="28">
        <v>2012</v>
      </c>
      <c r="H10" s="80">
        <v>201209</v>
      </c>
      <c r="I10" s="29" t="s">
        <v>31</v>
      </c>
      <c r="J10" s="29" t="s">
        <v>173</v>
      </c>
      <c r="K10" s="29">
        <v>169463368.23491001</v>
      </c>
    </row>
    <row r="11" spans="1:11" x14ac:dyDescent="0.3">
      <c r="A11" s="30">
        <v>2012</v>
      </c>
      <c r="B11" s="81">
        <v>201212</v>
      </c>
      <c r="C11" s="31" t="s">
        <v>176</v>
      </c>
      <c r="D11" s="31" t="s">
        <v>17</v>
      </c>
      <c r="E11" s="31">
        <v>25282114.181357</v>
      </c>
      <c r="G11" s="30">
        <v>2012</v>
      </c>
      <c r="H11" s="81">
        <v>201212</v>
      </c>
      <c r="I11" s="31" t="s">
        <v>31</v>
      </c>
      <c r="J11" s="31" t="s">
        <v>173</v>
      </c>
      <c r="K11" s="31">
        <v>166714297.90707201</v>
      </c>
    </row>
    <row r="12" spans="1:11" x14ac:dyDescent="0.3">
      <c r="A12" s="28">
        <v>2013</v>
      </c>
      <c r="B12" s="80">
        <v>201303</v>
      </c>
      <c r="C12" s="29" t="s">
        <v>176</v>
      </c>
      <c r="D12" s="29" t="s">
        <v>17</v>
      </c>
      <c r="E12" s="29">
        <v>26158516.958755001</v>
      </c>
      <c r="G12" s="28">
        <v>2013</v>
      </c>
      <c r="H12" s="80">
        <v>201303</v>
      </c>
      <c r="I12" s="29" t="s">
        <v>31</v>
      </c>
      <c r="J12" s="29" t="s">
        <v>173</v>
      </c>
      <c r="K12" s="29">
        <v>163400812.88808501</v>
      </c>
    </row>
    <row r="13" spans="1:11" x14ac:dyDescent="0.3">
      <c r="A13" s="30">
        <v>2013</v>
      </c>
      <c r="B13" s="81">
        <v>201306</v>
      </c>
      <c r="C13" s="31" t="s">
        <v>176</v>
      </c>
      <c r="D13" s="31" t="s">
        <v>17</v>
      </c>
      <c r="E13" s="31">
        <v>20979418.126423001</v>
      </c>
      <c r="G13" s="30">
        <v>2013</v>
      </c>
      <c r="H13" s="81">
        <v>201306</v>
      </c>
      <c r="I13" s="31" t="s">
        <v>31</v>
      </c>
      <c r="J13" s="31" t="s">
        <v>173</v>
      </c>
      <c r="K13" s="31">
        <v>162392823.10253799</v>
      </c>
    </row>
    <row r="14" spans="1:11" x14ac:dyDescent="0.3">
      <c r="A14" s="28">
        <v>2013</v>
      </c>
      <c r="B14" s="80">
        <v>201309</v>
      </c>
      <c r="C14" s="29" t="s">
        <v>176</v>
      </c>
      <c r="D14" s="29" t="s">
        <v>17</v>
      </c>
      <c r="E14" s="29">
        <v>20906472.121258002</v>
      </c>
      <c r="G14" s="28">
        <v>2013</v>
      </c>
      <c r="H14" s="80">
        <v>201309</v>
      </c>
      <c r="I14" s="29" t="s">
        <v>31</v>
      </c>
      <c r="J14" s="29" t="s">
        <v>173</v>
      </c>
      <c r="K14" s="29">
        <v>163568495.34317201</v>
      </c>
    </row>
    <row r="15" spans="1:11" x14ac:dyDescent="0.3">
      <c r="A15" s="30">
        <v>2013</v>
      </c>
      <c r="B15" s="81">
        <v>201312</v>
      </c>
      <c r="C15" s="31" t="s">
        <v>176</v>
      </c>
      <c r="D15" s="31" t="s">
        <v>17</v>
      </c>
      <c r="E15" s="31">
        <v>26549451.147346999</v>
      </c>
      <c r="G15" s="30">
        <v>2013</v>
      </c>
      <c r="H15" s="81">
        <v>201312</v>
      </c>
      <c r="I15" s="31" t="s">
        <v>31</v>
      </c>
      <c r="J15" s="31" t="s">
        <v>173</v>
      </c>
      <c r="K15" s="31">
        <v>163629597.389862</v>
      </c>
    </row>
    <row r="16" spans="1:11" x14ac:dyDescent="0.3">
      <c r="A16" s="28">
        <v>2014</v>
      </c>
      <c r="B16" s="80">
        <v>201403</v>
      </c>
      <c r="C16" s="29" t="s">
        <v>176</v>
      </c>
      <c r="D16" s="29" t="s">
        <v>17</v>
      </c>
      <c r="E16" s="29">
        <v>32054040.921429999</v>
      </c>
      <c r="G16" s="28">
        <v>2014</v>
      </c>
      <c r="H16" s="80">
        <v>201403</v>
      </c>
      <c r="I16" s="29" t="s">
        <v>31</v>
      </c>
      <c r="J16" s="29" t="s">
        <v>173</v>
      </c>
      <c r="K16" s="29">
        <v>160847984.344381</v>
      </c>
    </row>
    <row r="17" spans="1:11" x14ac:dyDescent="0.3">
      <c r="A17" s="30">
        <v>2014</v>
      </c>
      <c r="B17" s="81">
        <v>201406</v>
      </c>
      <c r="C17" s="31" t="s">
        <v>176</v>
      </c>
      <c r="D17" s="31" t="s">
        <v>17</v>
      </c>
      <c r="E17" s="31">
        <v>20800100.645261001</v>
      </c>
      <c r="G17" s="30">
        <v>2014</v>
      </c>
      <c r="H17" s="81">
        <v>201406</v>
      </c>
      <c r="I17" s="31" t="s">
        <v>31</v>
      </c>
      <c r="J17" s="31" t="s">
        <v>173</v>
      </c>
      <c r="K17" s="31">
        <v>164584294.30420199</v>
      </c>
    </row>
    <row r="18" spans="1:11" x14ac:dyDescent="0.3">
      <c r="A18" s="28">
        <v>2014</v>
      </c>
      <c r="B18" s="80">
        <v>201409</v>
      </c>
      <c r="C18" s="29" t="s">
        <v>176</v>
      </c>
      <c r="D18" s="29" t="s">
        <v>17</v>
      </c>
      <c r="E18" s="29">
        <v>21810960.025368001</v>
      </c>
      <c r="G18" s="28">
        <v>2014</v>
      </c>
      <c r="H18" s="80">
        <v>201409</v>
      </c>
      <c r="I18" s="29" t="s">
        <v>31</v>
      </c>
      <c r="J18" s="29" t="s">
        <v>173</v>
      </c>
      <c r="K18" s="29">
        <v>169478124.69928899</v>
      </c>
    </row>
    <row r="19" spans="1:11" x14ac:dyDescent="0.3">
      <c r="A19" s="30">
        <v>2014</v>
      </c>
      <c r="B19" s="81">
        <v>201412</v>
      </c>
      <c r="C19" s="31" t="s">
        <v>176</v>
      </c>
      <c r="D19" s="31" t="s">
        <v>17</v>
      </c>
      <c r="E19" s="31">
        <v>28558394.307280999</v>
      </c>
      <c r="G19" s="30">
        <v>2014</v>
      </c>
      <c r="H19" s="81">
        <v>201412</v>
      </c>
      <c r="I19" s="31" t="s">
        <v>31</v>
      </c>
      <c r="J19" s="31" t="s">
        <v>173</v>
      </c>
      <c r="K19" s="31">
        <v>170900325.692296</v>
      </c>
    </row>
    <row r="20" spans="1:11" x14ac:dyDescent="0.3">
      <c r="A20" s="28">
        <v>2015</v>
      </c>
      <c r="B20" s="80">
        <v>201503</v>
      </c>
      <c r="C20" s="29" t="s">
        <v>176</v>
      </c>
      <c r="D20" s="29" t="s">
        <v>17</v>
      </c>
      <c r="E20" s="29">
        <v>29971373.950782999</v>
      </c>
      <c r="G20" s="28">
        <v>2015</v>
      </c>
      <c r="H20" s="80">
        <v>201503</v>
      </c>
      <c r="I20" s="29" t="s">
        <v>31</v>
      </c>
      <c r="J20" s="29" t="s">
        <v>173</v>
      </c>
      <c r="K20" s="29">
        <v>169028791.00932899</v>
      </c>
    </row>
    <row r="21" spans="1:11" x14ac:dyDescent="0.3">
      <c r="A21" s="30">
        <v>2015</v>
      </c>
      <c r="B21" s="81">
        <v>201506</v>
      </c>
      <c r="C21" s="31" t="s">
        <v>176</v>
      </c>
      <c r="D21" s="31" t="s">
        <v>17</v>
      </c>
      <c r="E21" s="31">
        <v>20011876.655067999</v>
      </c>
      <c r="G21" s="30">
        <v>2015</v>
      </c>
      <c r="H21" s="81">
        <v>201506</v>
      </c>
      <c r="I21" s="31" t="s">
        <v>31</v>
      </c>
      <c r="J21" s="31" t="s">
        <v>173</v>
      </c>
      <c r="K21" s="31">
        <v>174508552.499616</v>
      </c>
    </row>
    <row r="22" spans="1:11" x14ac:dyDescent="0.3">
      <c r="A22" s="28">
        <v>2015</v>
      </c>
      <c r="B22" s="80">
        <v>201509</v>
      </c>
      <c r="C22" s="29" t="s">
        <v>176</v>
      </c>
      <c r="D22" s="29" t="s">
        <v>17</v>
      </c>
      <c r="E22" s="29">
        <v>20054722.592572</v>
      </c>
      <c r="G22" s="28">
        <v>2015</v>
      </c>
      <c r="H22" s="80">
        <v>201509</v>
      </c>
      <c r="I22" s="29" t="s">
        <v>31</v>
      </c>
      <c r="J22" s="29" t="s">
        <v>173</v>
      </c>
      <c r="K22" s="29">
        <v>181793867.25225201</v>
      </c>
    </row>
    <row r="23" spans="1:11" x14ac:dyDescent="0.3">
      <c r="A23" s="30">
        <v>2015</v>
      </c>
      <c r="B23" s="81">
        <v>201512</v>
      </c>
      <c r="C23" s="31" t="s">
        <v>176</v>
      </c>
      <c r="D23" s="31" t="s">
        <v>17</v>
      </c>
      <c r="E23" s="31">
        <v>28842655.559128001</v>
      </c>
      <c r="G23" s="30">
        <v>2015</v>
      </c>
      <c r="H23" s="81">
        <v>201512</v>
      </c>
      <c r="I23" s="31" t="s">
        <v>31</v>
      </c>
      <c r="J23" s="31" t="s">
        <v>173</v>
      </c>
      <c r="K23" s="31">
        <v>189782483.95735899</v>
      </c>
    </row>
    <row r="24" spans="1:11" x14ac:dyDescent="0.3">
      <c r="A24" s="28">
        <v>2016</v>
      </c>
      <c r="B24" s="80">
        <v>201603</v>
      </c>
      <c r="C24" s="29" t="s">
        <v>176</v>
      </c>
      <c r="D24" s="29" t="s">
        <v>17</v>
      </c>
      <c r="E24" s="29">
        <v>28141118.612500001</v>
      </c>
      <c r="G24" s="28">
        <v>2016</v>
      </c>
      <c r="H24" s="80">
        <v>201603</v>
      </c>
      <c r="I24" s="29" t="s">
        <v>31</v>
      </c>
      <c r="J24" s="29" t="s">
        <v>173</v>
      </c>
      <c r="K24" s="29">
        <v>193781698.45791101</v>
      </c>
    </row>
    <row r="25" spans="1:11" x14ac:dyDescent="0.3">
      <c r="A25" s="30">
        <v>2016</v>
      </c>
      <c r="B25" s="81">
        <v>201606</v>
      </c>
      <c r="C25" s="31" t="s">
        <v>176</v>
      </c>
      <c r="D25" s="31" t="s">
        <v>17</v>
      </c>
      <c r="E25" s="31">
        <v>18211614.495354999</v>
      </c>
      <c r="G25" s="30">
        <v>2016</v>
      </c>
      <c r="H25" s="81">
        <v>201606</v>
      </c>
      <c r="I25" s="31" t="s">
        <v>31</v>
      </c>
      <c r="J25" s="31" t="s">
        <v>173</v>
      </c>
      <c r="K25" s="31">
        <v>205357962.87459499</v>
      </c>
    </row>
    <row r="26" spans="1:11" x14ac:dyDescent="0.3">
      <c r="A26" s="28">
        <v>2016</v>
      </c>
      <c r="B26" s="80">
        <v>201609</v>
      </c>
      <c r="C26" s="29" t="s">
        <v>176</v>
      </c>
      <c r="D26" s="29" t="s">
        <v>17</v>
      </c>
      <c r="E26" s="29">
        <v>17063869.877737999</v>
      </c>
      <c r="G26" s="28">
        <v>2016</v>
      </c>
      <c r="H26" s="80">
        <v>201609</v>
      </c>
      <c r="I26" s="29" t="s">
        <v>31</v>
      </c>
      <c r="J26" s="29" t="s">
        <v>173</v>
      </c>
      <c r="K26" s="29">
        <v>221665218.904607</v>
      </c>
    </row>
    <row r="27" spans="1:11" x14ac:dyDescent="0.3">
      <c r="A27" s="30">
        <v>2016</v>
      </c>
      <c r="B27" s="81">
        <v>201612</v>
      </c>
      <c r="C27" s="31" t="s">
        <v>176</v>
      </c>
      <c r="D27" s="31" t="s">
        <v>17</v>
      </c>
      <c r="E27" s="31">
        <v>19965172.344831999</v>
      </c>
      <c r="G27" s="30">
        <v>2016</v>
      </c>
      <c r="H27" s="81">
        <v>201612</v>
      </c>
      <c r="I27" s="31" t="s">
        <v>31</v>
      </c>
      <c r="J27" s="31" t="s">
        <v>173</v>
      </c>
      <c r="K27" s="31">
        <v>235454182.97304699</v>
      </c>
    </row>
    <row r="28" spans="1:11" x14ac:dyDescent="0.3">
      <c r="A28" s="28">
        <v>2017</v>
      </c>
      <c r="B28" s="80">
        <v>201703</v>
      </c>
      <c r="C28" s="29" t="s">
        <v>176</v>
      </c>
      <c r="D28" s="29" t="s">
        <v>17</v>
      </c>
      <c r="E28" s="29">
        <v>24743679.291294999</v>
      </c>
      <c r="G28" s="28">
        <v>2017</v>
      </c>
      <c r="H28" s="80">
        <v>201703</v>
      </c>
      <c r="I28" s="29" t="s">
        <v>31</v>
      </c>
      <c r="J28" s="29" t="s">
        <v>173</v>
      </c>
      <c r="K28" s="29">
        <v>240721001.71087399</v>
      </c>
    </row>
    <row r="29" spans="1:11" x14ac:dyDescent="0.3">
      <c r="A29" s="30">
        <v>2017</v>
      </c>
      <c r="B29" s="81">
        <v>201706</v>
      </c>
      <c r="C29" s="31" t="s">
        <v>176</v>
      </c>
      <c r="D29" s="31" t="s">
        <v>17</v>
      </c>
      <c r="E29" s="31">
        <v>16180787.567735</v>
      </c>
      <c r="G29" s="30">
        <v>2017</v>
      </c>
      <c r="H29" s="81">
        <v>201706</v>
      </c>
      <c r="I29" s="31" t="s">
        <v>31</v>
      </c>
      <c r="J29" s="31" t="s">
        <v>173</v>
      </c>
      <c r="K29" s="31">
        <v>253235529.87603199</v>
      </c>
    </row>
    <row r="30" spans="1:11" x14ac:dyDescent="0.3">
      <c r="A30" s="28">
        <v>2017</v>
      </c>
      <c r="B30" s="80">
        <v>201709</v>
      </c>
      <c r="C30" s="29" t="s">
        <v>176</v>
      </c>
      <c r="D30" s="29" t="s">
        <v>17</v>
      </c>
      <c r="E30" s="29">
        <v>17608721.078343999</v>
      </c>
      <c r="G30" s="28">
        <v>2017</v>
      </c>
      <c r="H30" s="80">
        <v>201709</v>
      </c>
      <c r="I30" s="29" t="s">
        <v>31</v>
      </c>
      <c r="J30" s="29" t="s">
        <v>173</v>
      </c>
      <c r="K30" s="29">
        <v>261761133.07437399</v>
      </c>
    </row>
    <row r="31" spans="1:11" x14ac:dyDescent="0.3">
      <c r="A31" s="30">
        <v>2017</v>
      </c>
      <c r="B31" s="81">
        <v>201712</v>
      </c>
      <c r="C31" s="31" t="s">
        <v>176</v>
      </c>
      <c r="D31" s="31" t="s">
        <v>17</v>
      </c>
      <c r="E31" s="31">
        <v>23348264.237704001</v>
      </c>
      <c r="G31" s="30">
        <v>2017</v>
      </c>
      <c r="H31" s="81">
        <v>201712</v>
      </c>
      <c r="I31" s="31" t="s">
        <v>31</v>
      </c>
      <c r="J31" s="31" t="s">
        <v>173</v>
      </c>
      <c r="K31" s="31">
        <v>264546139.976145</v>
      </c>
    </row>
    <row r="32" spans="1:11" x14ac:dyDescent="0.3">
      <c r="A32" s="28">
        <v>2018</v>
      </c>
      <c r="B32" s="80">
        <v>201803</v>
      </c>
      <c r="C32" s="29" t="s">
        <v>176</v>
      </c>
      <c r="D32" s="29" t="s">
        <v>17</v>
      </c>
      <c r="E32" s="29">
        <v>26574671.462324001</v>
      </c>
      <c r="G32" s="28">
        <v>2018</v>
      </c>
      <c r="H32" s="80">
        <v>201803</v>
      </c>
      <c r="I32" s="29" t="s">
        <v>31</v>
      </c>
      <c r="J32" s="29" t="s">
        <v>173</v>
      </c>
      <c r="K32" s="29">
        <v>261021274.84832799</v>
      </c>
    </row>
    <row r="33" spans="1:11" x14ac:dyDescent="0.3">
      <c r="A33" s="30">
        <v>2018</v>
      </c>
      <c r="B33" s="81">
        <v>201806</v>
      </c>
      <c r="C33" s="31" t="s">
        <v>176</v>
      </c>
      <c r="D33" s="31" t="s">
        <v>17</v>
      </c>
      <c r="E33" s="31">
        <v>17707839.933991998</v>
      </c>
      <c r="G33" s="30">
        <v>2018</v>
      </c>
      <c r="H33" s="81">
        <v>201806</v>
      </c>
      <c r="I33" s="31" t="s">
        <v>31</v>
      </c>
      <c r="J33" s="31" t="s">
        <v>173</v>
      </c>
      <c r="K33" s="31">
        <v>263044758.40245801</v>
      </c>
    </row>
    <row r="34" spans="1:11" x14ac:dyDescent="0.3">
      <c r="A34" s="28">
        <v>2018</v>
      </c>
      <c r="B34" s="80">
        <v>201809</v>
      </c>
      <c r="C34" s="29" t="s">
        <v>176</v>
      </c>
      <c r="D34" s="29" t="s">
        <v>17</v>
      </c>
      <c r="E34" s="29">
        <v>19160863.472832002</v>
      </c>
      <c r="G34" s="28">
        <v>2018</v>
      </c>
      <c r="H34" s="80">
        <v>201809</v>
      </c>
      <c r="I34" s="29" t="s">
        <v>31</v>
      </c>
      <c r="J34" s="29" t="s">
        <v>173</v>
      </c>
      <c r="K34" s="29">
        <v>264943439.96225199</v>
      </c>
    </row>
    <row r="35" spans="1:11" x14ac:dyDescent="0.3">
      <c r="A35" s="30">
        <v>2018</v>
      </c>
      <c r="B35" s="81">
        <v>201812</v>
      </c>
      <c r="C35" s="31" t="s">
        <v>176</v>
      </c>
      <c r="D35" s="31" t="s">
        <v>17</v>
      </c>
      <c r="E35" s="31">
        <v>22071927.829275999</v>
      </c>
      <c r="G35" s="30">
        <v>2018</v>
      </c>
      <c r="H35" s="81">
        <v>201812</v>
      </c>
      <c r="I35" s="31" t="s">
        <v>31</v>
      </c>
      <c r="J35" s="31" t="s">
        <v>173</v>
      </c>
      <c r="K35" s="31">
        <v>263882807.51129001</v>
      </c>
    </row>
    <row r="36" spans="1:11" x14ac:dyDescent="0.3">
      <c r="A36" s="28">
        <v>2019</v>
      </c>
      <c r="B36" s="80">
        <v>201903</v>
      </c>
      <c r="C36" s="29" t="s">
        <v>176</v>
      </c>
      <c r="D36" s="29" t="s">
        <v>17</v>
      </c>
      <c r="E36" s="29">
        <v>23871876.981966</v>
      </c>
      <c r="G36" s="28">
        <v>2019</v>
      </c>
      <c r="H36" s="80">
        <v>201903</v>
      </c>
      <c r="I36" s="29" t="s">
        <v>31</v>
      </c>
      <c r="J36" s="29" t="s">
        <v>173</v>
      </c>
      <c r="K36" s="29">
        <v>260056428.123438</v>
      </c>
    </row>
    <row r="37" spans="1:11" x14ac:dyDescent="0.3">
      <c r="A37" s="30">
        <v>2019</v>
      </c>
      <c r="B37" s="81">
        <v>201906</v>
      </c>
      <c r="C37" s="31" t="s">
        <v>176</v>
      </c>
      <c r="D37" s="31" t="s">
        <v>17</v>
      </c>
      <c r="E37" s="31">
        <v>18501786.546064001</v>
      </c>
      <c r="G37" s="30">
        <v>2019</v>
      </c>
      <c r="H37" s="81">
        <v>201906</v>
      </c>
      <c r="I37" s="31" t="s">
        <v>31</v>
      </c>
      <c r="J37" s="31" t="s">
        <v>173</v>
      </c>
      <c r="K37" s="31">
        <v>262230521.64854699</v>
      </c>
    </row>
    <row r="38" spans="1:11" x14ac:dyDescent="0.3">
      <c r="A38" s="28">
        <v>2019</v>
      </c>
      <c r="B38" s="80">
        <v>201909</v>
      </c>
      <c r="C38" s="29" t="s">
        <v>176</v>
      </c>
      <c r="D38" s="29" t="s">
        <v>17</v>
      </c>
      <c r="E38" s="29">
        <v>20581459.203995001</v>
      </c>
      <c r="G38" s="28">
        <v>2019</v>
      </c>
      <c r="H38" s="80">
        <v>201909</v>
      </c>
      <c r="I38" s="29" t="s">
        <v>31</v>
      </c>
      <c r="J38" s="29" t="s">
        <v>173</v>
      </c>
      <c r="K38" s="29">
        <v>267419951.10370201</v>
      </c>
    </row>
    <row r="39" spans="1:11" x14ac:dyDescent="0.3">
      <c r="A39" s="30">
        <v>2019</v>
      </c>
      <c r="B39" s="81">
        <v>201912</v>
      </c>
      <c r="C39" s="31" t="s">
        <v>176</v>
      </c>
      <c r="D39" s="31" t="s">
        <v>17</v>
      </c>
      <c r="E39" s="31">
        <v>26507027.113731999</v>
      </c>
      <c r="G39" s="30">
        <v>2019</v>
      </c>
      <c r="H39" s="81">
        <v>201912</v>
      </c>
      <c r="I39" s="31" t="s">
        <v>31</v>
      </c>
      <c r="J39" s="31" t="s">
        <v>173</v>
      </c>
      <c r="K39" s="31">
        <v>266276949.17561299</v>
      </c>
    </row>
    <row r="40" spans="1:11" x14ac:dyDescent="0.3">
      <c r="A40" s="28">
        <v>2020</v>
      </c>
      <c r="B40" s="80">
        <v>202003</v>
      </c>
      <c r="C40" s="29" t="s">
        <v>176</v>
      </c>
      <c r="D40" s="29" t="s">
        <v>17</v>
      </c>
      <c r="E40" s="29">
        <v>27049901.991861999</v>
      </c>
      <c r="G40" s="28">
        <v>2020</v>
      </c>
      <c r="H40" s="80">
        <v>202003</v>
      </c>
      <c r="I40" s="29" t="s">
        <v>31</v>
      </c>
      <c r="J40" s="29" t="s">
        <v>173</v>
      </c>
      <c r="K40" s="29">
        <v>268428496.112479</v>
      </c>
    </row>
    <row r="41" spans="1:11" x14ac:dyDescent="0.3">
      <c r="A41" s="30">
        <v>2020</v>
      </c>
      <c r="B41" s="81">
        <v>202006</v>
      </c>
      <c r="C41" s="31" t="s">
        <v>176</v>
      </c>
      <c r="D41" s="31" t="s">
        <v>17</v>
      </c>
      <c r="E41" s="31">
        <v>9936146.2319740001</v>
      </c>
      <c r="G41" s="30">
        <v>2020</v>
      </c>
      <c r="H41" s="81">
        <v>202006</v>
      </c>
      <c r="I41" s="31" t="s">
        <v>31</v>
      </c>
      <c r="J41" s="31" t="s">
        <v>173</v>
      </c>
      <c r="K41" s="31">
        <v>238418814.393547</v>
      </c>
    </row>
    <row r="42" spans="1:11" x14ac:dyDescent="0.3">
      <c r="A42" s="28">
        <v>2020</v>
      </c>
      <c r="B42" s="80">
        <v>202009</v>
      </c>
      <c r="C42" s="29" t="s">
        <v>176</v>
      </c>
      <c r="D42" s="29" t="s">
        <v>17</v>
      </c>
      <c r="E42" s="29">
        <v>17382304.829179</v>
      </c>
      <c r="G42" s="28">
        <v>2020</v>
      </c>
      <c r="H42" s="80">
        <v>202009</v>
      </c>
      <c r="I42" s="29" t="s">
        <v>31</v>
      </c>
      <c r="J42" s="29" t="s">
        <v>173</v>
      </c>
      <c r="K42" s="29">
        <v>271034402.927571</v>
      </c>
    </row>
    <row r="43" spans="1:11" x14ac:dyDescent="0.3">
      <c r="A43" s="30">
        <v>2020</v>
      </c>
      <c r="B43" s="81">
        <v>202012</v>
      </c>
      <c r="C43" s="31" t="s">
        <v>176</v>
      </c>
      <c r="D43" s="31" t="s">
        <v>17</v>
      </c>
      <c r="E43" s="31">
        <v>19862391.684873</v>
      </c>
      <c r="G43" s="30">
        <v>2020</v>
      </c>
      <c r="H43" s="81">
        <v>202012</v>
      </c>
      <c r="I43" s="31" t="s">
        <v>31</v>
      </c>
      <c r="J43" s="31" t="s">
        <v>173</v>
      </c>
      <c r="K43" s="31">
        <v>273596596.22144502</v>
      </c>
    </row>
    <row r="44" spans="1:11" x14ac:dyDescent="0.3">
      <c r="A44" s="28">
        <v>2021</v>
      </c>
      <c r="B44" s="80">
        <v>202103</v>
      </c>
      <c r="C44" s="29" t="s">
        <v>176</v>
      </c>
      <c r="D44" s="29" t="s">
        <v>17</v>
      </c>
      <c r="E44" s="29">
        <v>18919889.742237002</v>
      </c>
      <c r="G44" s="28">
        <v>2021</v>
      </c>
      <c r="H44" s="80">
        <v>202103</v>
      </c>
      <c r="I44" s="29" t="s">
        <v>31</v>
      </c>
      <c r="J44" s="29" t="s">
        <v>173</v>
      </c>
      <c r="K44" s="29">
        <v>271106051.58517897</v>
      </c>
    </row>
    <row r="45" spans="1:11" x14ac:dyDescent="0.3">
      <c r="A45" s="30">
        <v>2021</v>
      </c>
      <c r="B45" s="81">
        <v>202106</v>
      </c>
      <c r="C45" s="31" t="s">
        <v>176</v>
      </c>
      <c r="D45" s="31" t="s">
        <v>17</v>
      </c>
      <c r="E45" s="31">
        <v>19094516.764352001</v>
      </c>
      <c r="G45" s="30">
        <v>2021</v>
      </c>
      <c r="H45" s="81">
        <v>202106</v>
      </c>
      <c r="I45" s="31" t="s">
        <v>31</v>
      </c>
      <c r="J45" s="31" t="s">
        <v>173</v>
      </c>
      <c r="K45" s="31">
        <v>273817488.94218802</v>
      </c>
    </row>
    <row r="46" spans="1:11" x14ac:dyDescent="0.3">
      <c r="A46" s="28">
        <v>2021</v>
      </c>
      <c r="B46" s="80">
        <v>202109</v>
      </c>
      <c r="C46" s="29" t="s">
        <v>176</v>
      </c>
      <c r="D46" s="29" t="s">
        <v>17</v>
      </c>
      <c r="E46" s="29">
        <v>25482977.720093999</v>
      </c>
      <c r="G46" s="28">
        <v>2021</v>
      </c>
      <c r="H46" s="80">
        <v>202109</v>
      </c>
      <c r="I46" s="29" t="s">
        <v>31</v>
      </c>
      <c r="J46" s="29" t="s">
        <v>173</v>
      </c>
      <c r="K46" s="29">
        <v>277115847.53585303</v>
      </c>
    </row>
    <row r="47" spans="1:11" x14ac:dyDescent="0.3">
      <c r="A47" s="30">
        <v>2021</v>
      </c>
      <c r="B47" s="81">
        <v>202112</v>
      </c>
      <c r="C47" s="31" t="s">
        <v>176</v>
      </c>
      <c r="D47" s="31" t="s">
        <v>17</v>
      </c>
      <c r="E47" s="31">
        <v>33050630.804079998</v>
      </c>
      <c r="G47" s="30">
        <v>2021</v>
      </c>
      <c r="H47" s="81">
        <v>202112</v>
      </c>
      <c r="I47" s="31" t="s">
        <v>31</v>
      </c>
      <c r="J47" s="31" t="s">
        <v>173</v>
      </c>
      <c r="K47" s="31">
        <v>277139736.701653</v>
      </c>
    </row>
    <row r="48" spans="1:11" x14ac:dyDescent="0.3">
      <c r="A48" s="28">
        <v>2022</v>
      </c>
      <c r="B48" s="80">
        <v>202203</v>
      </c>
      <c r="C48" s="29" t="s">
        <v>176</v>
      </c>
      <c r="D48" s="29" t="s">
        <v>17</v>
      </c>
      <c r="E48" s="29">
        <v>37940819.148286</v>
      </c>
      <c r="G48" s="28">
        <v>2022</v>
      </c>
      <c r="H48" s="80">
        <v>202203</v>
      </c>
      <c r="I48" s="29" t="s">
        <v>31</v>
      </c>
      <c r="J48" s="29" t="s">
        <v>173</v>
      </c>
      <c r="K48" s="29">
        <v>270438096.70584297</v>
      </c>
    </row>
    <row r="49" spans="1:11" x14ac:dyDescent="0.3">
      <c r="A49" s="30">
        <v>2022</v>
      </c>
      <c r="B49" s="81">
        <v>202206</v>
      </c>
      <c r="C49" s="31" t="s">
        <v>176</v>
      </c>
      <c r="D49" s="31" t="s">
        <v>17</v>
      </c>
      <c r="E49" s="31">
        <v>34892359.482450001</v>
      </c>
      <c r="G49" s="30">
        <v>2022</v>
      </c>
      <c r="H49" s="81">
        <v>202206</v>
      </c>
      <c r="I49" s="31" t="s">
        <v>31</v>
      </c>
      <c r="J49" s="31" t="s">
        <v>173</v>
      </c>
      <c r="K49" s="31">
        <v>273532262.59384203</v>
      </c>
    </row>
    <row r="50" spans="1:11" x14ac:dyDescent="0.3">
      <c r="A50" s="28">
        <v>2022</v>
      </c>
      <c r="B50" s="80">
        <v>202209</v>
      </c>
      <c r="C50" s="29" t="s">
        <v>176</v>
      </c>
      <c r="D50" s="29" t="s">
        <v>17</v>
      </c>
      <c r="E50" s="29">
        <v>38506940.226089001</v>
      </c>
      <c r="G50" s="28">
        <v>2022</v>
      </c>
      <c r="H50" s="80">
        <v>202209</v>
      </c>
      <c r="I50" s="29" t="s">
        <v>31</v>
      </c>
      <c r="J50" s="29" t="s">
        <v>173</v>
      </c>
      <c r="K50" s="29">
        <v>274378078.95656103</v>
      </c>
    </row>
    <row r="51" spans="1:11" x14ac:dyDescent="0.3">
      <c r="A51" s="30">
        <v>2022</v>
      </c>
      <c r="B51" s="81">
        <v>202212</v>
      </c>
      <c r="C51" s="31" t="s">
        <v>176</v>
      </c>
      <c r="D51" s="31" t="s">
        <v>17</v>
      </c>
      <c r="E51" s="31">
        <v>52957193.719884001</v>
      </c>
      <c r="G51" s="30">
        <v>2022</v>
      </c>
      <c r="H51" s="81">
        <v>202212</v>
      </c>
      <c r="I51" s="31" t="s">
        <v>31</v>
      </c>
      <c r="J51" s="31" t="s">
        <v>173</v>
      </c>
      <c r="K51" s="31">
        <v>272865154.54544401</v>
      </c>
    </row>
    <row r="52" spans="1:11" x14ac:dyDescent="0.3">
      <c r="A52" s="28">
        <v>2023</v>
      </c>
      <c r="B52" s="80">
        <v>202303</v>
      </c>
      <c r="C52" s="29" t="s">
        <v>176</v>
      </c>
      <c r="D52" s="29" t="s">
        <v>17</v>
      </c>
      <c r="E52" s="29">
        <v>51414017.349096999</v>
      </c>
      <c r="G52" s="28">
        <v>2023</v>
      </c>
      <c r="H52" s="80">
        <v>202303</v>
      </c>
      <c r="I52" s="29" t="s">
        <v>31</v>
      </c>
      <c r="J52" s="29" t="s">
        <v>173</v>
      </c>
      <c r="K52" s="29">
        <v>269996617.19657302</v>
      </c>
    </row>
    <row r="53" spans="1:11" x14ac:dyDescent="0.3">
      <c r="A53" s="30">
        <v>2023</v>
      </c>
      <c r="B53" s="81">
        <v>202306</v>
      </c>
      <c r="C53" s="31" t="s">
        <v>176</v>
      </c>
      <c r="D53" s="31" t="s">
        <v>17</v>
      </c>
      <c r="E53" s="31">
        <v>44772986.461712003</v>
      </c>
      <c r="G53" s="30">
        <v>2023</v>
      </c>
      <c r="H53" s="81">
        <v>202306</v>
      </c>
      <c r="I53" s="31" t="s">
        <v>31</v>
      </c>
      <c r="J53" s="31" t="s">
        <v>173</v>
      </c>
      <c r="K53" s="31">
        <v>275483557.42665303</v>
      </c>
    </row>
    <row r="54" spans="1:11" x14ac:dyDescent="0.3">
      <c r="A54" s="28">
        <v>2023</v>
      </c>
      <c r="B54" s="80">
        <v>202309</v>
      </c>
      <c r="C54" s="29" t="s">
        <v>176</v>
      </c>
      <c r="D54" s="29" t="s">
        <v>17</v>
      </c>
      <c r="E54" s="29">
        <v>48308379.466054998</v>
      </c>
      <c r="G54" s="28">
        <v>2023</v>
      </c>
      <c r="H54" s="80">
        <v>202309</v>
      </c>
      <c r="I54" s="29" t="s">
        <v>31</v>
      </c>
      <c r="J54" s="29" t="s">
        <v>173</v>
      </c>
      <c r="K54" s="29">
        <v>281746756.67741102</v>
      </c>
    </row>
    <row r="55" spans="1:11" x14ac:dyDescent="0.3">
      <c r="A55" s="30">
        <v>2023</v>
      </c>
      <c r="B55" s="81">
        <v>202312</v>
      </c>
      <c r="C55" s="31" t="s">
        <v>176</v>
      </c>
      <c r="D55" s="31" t="s">
        <v>17</v>
      </c>
      <c r="E55" s="31">
        <v>65847326.179548003</v>
      </c>
      <c r="G55" s="30">
        <v>2023</v>
      </c>
      <c r="H55" s="81">
        <v>202312</v>
      </c>
      <c r="I55" s="31" t="s">
        <v>31</v>
      </c>
      <c r="J55" s="31" t="s">
        <v>173</v>
      </c>
      <c r="K55" s="31">
        <v>286227964.47277302</v>
      </c>
    </row>
    <row r="56" spans="1:11" x14ac:dyDescent="0.3">
      <c r="A56" s="28">
        <v>2024</v>
      </c>
      <c r="B56" s="80">
        <v>202403</v>
      </c>
      <c r="C56" s="29" t="s">
        <v>176</v>
      </c>
      <c r="D56" s="29" t="s">
        <v>17</v>
      </c>
      <c r="E56" s="29">
        <v>63725063.321093999</v>
      </c>
      <c r="G56" s="28">
        <v>2024</v>
      </c>
      <c r="H56" s="80">
        <v>202403</v>
      </c>
      <c r="I56" s="29" t="s">
        <v>31</v>
      </c>
      <c r="J56" s="29" t="s">
        <v>173</v>
      </c>
      <c r="K56" s="29">
        <v>290311780.89461201</v>
      </c>
    </row>
    <row r="57" spans="1:11" x14ac:dyDescent="0.3">
      <c r="A57" s="30">
        <v>2024</v>
      </c>
      <c r="B57" s="81">
        <v>202406</v>
      </c>
      <c r="C57" s="31" t="s">
        <v>176</v>
      </c>
      <c r="D57" s="31" t="s">
        <v>17</v>
      </c>
      <c r="E57" s="31">
        <v>46324455.713955</v>
      </c>
      <c r="G57" s="30">
        <v>2024</v>
      </c>
      <c r="H57" s="81">
        <v>202406</v>
      </c>
      <c r="I57" s="31" t="s">
        <v>31</v>
      </c>
      <c r="J57" s="31" t="s">
        <v>173</v>
      </c>
      <c r="K57" s="31">
        <v>298342341.62667799</v>
      </c>
    </row>
    <row r="58" spans="1:11" x14ac:dyDescent="0.3">
      <c r="A58" s="28">
        <v>2024</v>
      </c>
      <c r="B58" s="80">
        <v>202409</v>
      </c>
      <c r="C58" s="29" t="s">
        <v>176</v>
      </c>
      <c r="D58" s="29" t="s">
        <v>17</v>
      </c>
      <c r="E58" s="29">
        <v>46488705.245874003</v>
      </c>
      <c r="G58" s="28">
        <v>2024</v>
      </c>
      <c r="H58" s="80">
        <v>202409</v>
      </c>
      <c r="I58" s="29" t="s">
        <v>31</v>
      </c>
      <c r="J58" s="29" t="s">
        <v>173</v>
      </c>
      <c r="K58" s="29">
        <v>310556666.52121502</v>
      </c>
    </row>
    <row r="59" spans="1:11" x14ac:dyDescent="0.3">
      <c r="A59" s="30">
        <v>2024</v>
      </c>
      <c r="B59" s="81">
        <v>202412</v>
      </c>
      <c r="C59" s="31" t="s">
        <v>176</v>
      </c>
      <c r="D59" s="31" t="s">
        <v>17</v>
      </c>
      <c r="E59" s="31">
        <v>58954580.672761999</v>
      </c>
      <c r="G59" s="30">
        <v>2024</v>
      </c>
      <c r="H59" s="81">
        <v>202412</v>
      </c>
      <c r="I59" s="31" t="s">
        <v>31</v>
      </c>
      <c r="J59" s="31" t="s">
        <v>173</v>
      </c>
      <c r="K59" s="31">
        <v>319482294.81320298</v>
      </c>
    </row>
    <row r="60" spans="1:11" x14ac:dyDescent="0.3">
      <c r="A60" s="28">
        <v>2025</v>
      </c>
      <c r="B60" s="80">
        <v>202503</v>
      </c>
      <c r="C60" s="29" t="s">
        <v>176</v>
      </c>
      <c r="D60" s="29" t="s">
        <v>17</v>
      </c>
      <c r="E60" s="29">
        <v>65249411.622316003</v>
      </c>
      <c r="G60" s="28">
        <v>2025</v>
      </c>
      <c r="H60" s="80">
        <v>202503</v>
      </c>
      <c r="I60" s="29" t="s">
        <v>31</v>
      </c>
      <c r="J60" s="29" t="s">
        <v>173</v>
      </c>
      <c r="K60" s="29">
        <v>322563283.874704</v>
      </c>
    </row>
    <row r="61" spans="1:11" x14ac:dyDescent="0.3">
      <c r="A61" s="30">
        <v>2025</v>
      </c>
      <c r="B61" s="81">
        <v>202506</v>
      </c>
      <c r="C61" s="31" t="s">
        <v>176</v>
      </c>
      <c r="D61" s="31" t="s">
        <v>17</v>
      </c>
      <c r="E61" s="31">
        <v>49785533.857042</v>
      </c>
      <c r="G61" s="30">
        <v>2025</v>
      </c>
      <c r="H61" s="81">
        <v>202506</v>
      </c>
      <c r="I61" s="31" t="s">
        <v>31</v>
      </c>
      <c r="J61" s="31" t="s">
        <v>173</v>
      </c>
      <c r="K61" s="31">
        <v>332494302.20667702</v>
      </c>
    </row>
    <row r="62" spans="1:11" x14ac:dyDescent="0.3">
      <c r="A62" s="28">
        <v>2025</v>
      </c>
      <c r="B62" s="80">
        <v>202509</v>
      </c>
      <c r="C62" s="29" t="s">
        <v>176</v>
      </c>
      <c r="D62" s="29" t="s">
        <v>17</v>
      </c>
      <c r="E62" s="29">
        <v>52257116.800811</v>
      </c>
      <c r="G62" s="28">
        <v>2025</v>
      </c>
      <c r="H62" s="80">
        <v>202509</v>
      </c>
      <c r="I62" s="29" t="s">
        <v>31</v>
      </c>
      <c r="J62" s="29" t="s">
        <v>173</v>
      </c>
      <c r="K62" s="29">
        <v>344075114.208978</v>
      </c>
    </row>
    <row r="63" spans="1:11" x14ac:dyDescent="0.3">
      <c r="A63" s="30">
        <v>2025</v>
      </c>
      <c r="B63" s="81">
        <v>202512</v>
      </c>
      <c r="C63" s="31" t="s">
        <v>176</v>
      </c>
      <c r="D63" s="31" t="s">
        <v>17</v>
      </c>
      <c r="E63" s="31">
        <v>62030132.064669997</v>
      </c>
      <c r="G63" s="30">
        <v>2025</v>
      </c>
      <c r="H63" s="81">
        <v>202512</v>
      </c>
      <c r="I63" s="31" t="s">
        <v>31</v>
      </c>
      <c r="J63" s="31" t="s">
        <v>173</v>
      </c>
      <c r="K63" s="31">
        <v>350446739.42987698</v>
      </c>
    </row>
    <row r="64" spans="1:11" x14ac:dyDescent="0.3">
      <c r="A64" s="28">
        <v>2011</v>
      </c>
      <c r="B64" s="80">
        <v>201103</v>
      </c>
      <c r="C64" s="29" t="s">
        <v>176</v>
      </c>
      <c r="D64" s="29" t="s">
        <v>18</v>
      </c>
      <c r="E64" s="29">
        <v>5863207.8099999996</v>
      </c>
      <c r="G64" s="28">
        <v>2011</v>
      </c>
      <c r="H64" s="80">
        <v>201103</v>
      </c>
      <c r="I64" s="29" t="s">
        <v>31</v>
      </c>
      <c r="J64" s="29" t="s">
        <v>174</v>
      </c>
      <c r="K64" s="29">
        <v>47308018.600915998</v>
      </c>
    </row>
    <row r="65" spans="1:11" x14ac:dyDescent="0.3">
      <c r="A65" s="30">
        <v>2011</v>
      </c>
      <c r="B65" s="81">
        <v>201106</v>
      </c>
      <c r="C65" s="31" t="s">
        <v>176</v>
      </c>
      <c r="D65" s="31" t="s">
        <v>18</v>
      </c>
      <c r="E65" s="31">
        <v>4990678.42</v>
      </c>
      <c r="G65" s="30">
        <v>2011</v>
      </c>
      <c r="H65" s="81">
        <v>201106</v>
      </c>
      <c r="I65" s="31" t="s">
        <v>31</v>
      </c>
      <c r="J65" s="31" t="s">
        <v>174</v>
      </c>
      <c r="K65" s="31">
        <v>47351726.967744999</v>
      </c>
    </row>
    <row r="66" spans="1:11" x14ac:dyDescent="0.3">
      <c r="A66" s="28">
        <v>2011</v>
      </c>
      <c r="B66" s="80">
        <v>201109</v>
      </c>
      <c r="C66" s="29" t="s">
        <v>176</v>
      </c>
      <c r="D66" s="29" t="s">
        <v>18</v>
      </c>
      <c r="E66" s="29">
        <v>5123485.1500000004</v>
      </c>
      <c r="G66" s="28">
        <v>2011</v>
      </c>
      <c r="H66" s="80">
        <v>201109</v>
      </c>
      <c r="I66" s="29" t="s">
        <v>31</v>
      </c>
      <c r="J66" s="29" t="s">
        <v>174</v>
      </c>
      <c r="K66" s="29">
        <v>47571540.811904997</v>
      </c>
    </row>
    <row r="67" spans="1:11" x14ac:dyDescent="0.3">
      <c r="A67" s="30">
        <v>2011</v>
      </c>
      <c r="B67" s="81">
        <v>201112</v>
      </c>
      <c r="C67" s="31" t="s">
        <v>176</v>
      </c>
      <c r="D67" s="31" t="s">
        <v>18</v>
      </c>
      <c r="E67" s="31">
        <v>5724562.5999999996</v>
      </c>
      <c r="G67" s="30">
        <v>2011</v>
      </c>
      <c r="H67" s="81">
        <v>201112</v>
      </c>
      <c r="I67" s="31" t="s">
        <v>31</v>
      </c>
      <c r="J67" s="31" t="s">
        <v>174</v>
      </c>
      <c r="K67" s="31">
        <v>47398559.763924003</v>
      </c>
    </row>
    <row r="68" spans="1:11" x14ac:dyDescent="0.3">
      <c r="A68" s="28">
        <v>2012</v>
      </c>
      <c r="B68" s="80">
        <v>201203</v>
      </c>
      <c r="C68" s="29" t="s">
        <v>176</v>
      </c>
      <c r="D68" s="29" t="s">
        <v>18</v>
      </c>
      <c r="E68" s="29">
        <v>5208342.37</v>
      </c>
      <c r="G68" s="28">
        <v>2012</v>
      </c>
      <c r="H68" s="80">
        <v>201203</v>
      </c>
      <c r="I68" s="29" t="s">
        <v>31</v>
      </c>
      <c r="J68" s="29" t="s">
        <v>174</v>
      </c>
      <c r="K68" s="29">
        <v>44443429.004290998</v>
      </c>
    </row>
    <row r="69" spans="1:11" x14ac:dyDescent="0.3">
      <c r="A69" s="30">
        <v>2012</v>
      </c>
      <c r="B69" s="81">
        <v>201206</v>
      </c>
      <c r="C69" s="31" t="s">
        <v>176</v>
      </c>
      <c r="D69" s="31" t="s">
        <v>18</v>
      </c>
      <c r="E69" s="31">
        <v>4808522.32</v>
      </c>
      <c r="G69" s="30">
        <v>2012</v>
      </c>
      <c r="H69" s="81">
        <v>201206</v>
      </c>
      <c r="I69" s="31" t="s">
        <v>31</v>
      </c>
      <c r="J69" s="31" t="s">
        <v>174</v>
      </c>
      <c r="K69" s="31">
        <v>43654491.759916</v>
      </c>
    </row>
    <row r="70" spans="1:11" x14ac:dyDescent="0.3">
      <c r="A70" s="28">
        <v>2012</v>
      </c>
      <c r="B70" s="80">
        <v>201209</v>
      </c>
      <c r="C70" s="29" t="s">
        <v>176</v>
      </c>
      <c r="D70" s="29" t="s">
        <v>18</v>
      </c>
      <c r="E70" s="29">
        <v>4930388.5199999996</v>
      </c>
      <c r="G70" s="28">
        <v>2012</v>
      </c>
      <c r="H70" s="80">
        <v>201209</v>
      </c>
      <c r="I70" s="29" t="s">
        <v>31</v>
      </c>
      <c r="J70" s="29" t="s">
        <v>174</v>
      </c>
      <c r="K70" s="29">
        <v>43230707.143227004</v>
      </c>
    </row>
    <row r="71" spans="1:11" x14ac:dyDescent="0.3">
      <c r="A71" s="30">
        <v>2012</v>
      </c>
      <c r="B71" s="81">
        <v>201212</v>
      </c>
      <c r="C71" s="31" t="s">
        <v>176</v>
      </c>
      <c r="D71" s="31" t="s">
        <v>18</v>
      </c>
      <c r="E71" s="31">
        <v>5007684.59</v>
      </c>
      <c r="G71" s="30">
        <v>2012</v>
      </c>
      <c r="H71" s="81">
        <v>201212</v>
      </c>
      <c r="I71" s="31" t="s">
        <v>31</v>
      </c>
      <c r="J71" s="31" t="s">
        <v>174</v>
      </c>
      <c r="K71" s="31">
        <v>42254370.163410999</v>
      </c>
    </row>
    <row r="72" spans="1:11" x14ac:dyDescent="0.3">
      <c r="A72" s="28">
        <v>2013</v>
      </c>
      <c r="B72" s="80">
        <v>201303</v>
      </c>
      <c r="C72" s="29" t="s">
        <v>176</v>
      </c>
      <c r="D72" s="29" t="s">
        <v>18</v>
      </c>
      <c r="E72" s="29">
        <v>5331092.8464050004</v>
      </c>
      <c r="G72" s="28">
        <v>2013</v>
      </c>
      <c r="H72" s="80">
        <v>201303</v>
      </c>
      <c r="I72" s="29" t="s">
        <v>31</v>
      </c>
      <c r="J72" s="29" t="s">
        <v>174</v>
      </c>
      <c r="K72" s="29">
        <v>39801035.851345003</v>
      </c>
    </row>
    <row r="73" spans="1:11" x14ac:dyDescent="0.3">
      <c r="A73" s="30">
        <v>2013</v>
      </c>
      <c r="B73" s="81">
        <v>201306</v>
      </c>
      <c r="C73" s="31" t="s">
        <v>176</v>
      </c>
      <c r="D73" s="31" t="s">
        <v>18</v>
      </c>
      <c r="E73" s="31">
        <v>5276381.1286119996</v>
      </c>
      <c r="G73" s="30">
        <v>2013</v>
      </c>
      <c r="H73" s="81">
        <v>201306</v>
      </c>
      <c r="I73" s="31" t="s">
        <v>31</v>
      </c>
      <c r="J73" s="31" t="s">
        <v>174</v>
      </c>
      <c r="K73" s="31">
        <v>39072092.711874999</v>
      </c>
    </row>
    <row r="74" spans="1:11" x14ac:dyDescent="0.3">
      <c r="A74" s="28">
        <v>2013</v>
      </c>
      <c r="B74" s="80">
        <v>201309</v>
      </c>
      <c r="C74" s="29" t="s">
        <v>176</v>
      </c>
      <c r="D74" s="29" t="s">
        <v>18</v>
      </c>
      <c r="E74" s="29">
        <v>5074704.9379350003</v>
      </c>
      <c r="G74" s="28">
        <v>2013</v>
      </c>
      <c r="H74" s="80">
        <v>201309</v>
      </c>
      <c r="I74" s="29" t="s">
        <v>31</v>
      </c>
      <c r="J74" s="29" t="s">
        <v>174</v>
      </c>
      <c r="K74" s="29">
        <v>38950921.774870001</v>
      </c>
    </row>
    <row r="75" spans="1:11" x14ac:dyDescent="0.3">
      <c r="A75" s="30">
        <v>2013</v>
      </c>
      <c r="B75" s="81">
        <v>201312</v>
      </c>
      <c r="C75" s="31" t="s">
        <v>176</v>
      </c>
      <c r="D75" s="31" t="s">
        <v>18</v>
      </c>
      <c r="E75" s="31">
        <v>6225578.4067280004</v>
      </c>
      <c r="G75" s="30">
        <v>2013</v>
      </c>
      <c r="H75" s="81">
        <v>201312</v>
      </c>
      <c r="I75" s="31" t="s">
        <v>31</v>
      </c>
      <c r="J75" s="31" t="s">
        <v>174</v>
      </c>
      <c r="K75" s="31">
        <v>38305581.749798</v>
      </c>
    </row>
    <row r="76" spans="1:11" x14ac:dyDescent="0.3">
      <c r="A76" s="28">
        <v>2014</v>
      </c>
      <c r="B76" s="80">
        <v>201403</v>
      </c>
      <c r="C76" s="29" t="s">
        <v>176</v>
      </c>
      <c r="D76" s="29" t="s">
        <v>18</v>
      </c>
      <c r="E76" s="29">
        <v>6004941.5416919999</v>
      </c>
      <c r="G76" s="28">
        <v>2014</v>
      </c>
      <c r="H76" s="80">
        <v>201403</v>
      </c>
      <c r="I76" s="29" t="s">
        <v>31</v>
      </c>
      <c r="J76" s="29" t="s">
        <v>174</v>
      </c>
      <c r="K76" s="29">
        <v>37959221.849391997</v>
      </c>
    </row>
    <row r="77" spans="1:11" x14ac:dyDescent="0.3">
      <c r="A77" s="30">
        <v>2014</v>
      </c>
      <c r="B77" s="81">
        <v>201406</v>
      </c>
      <c r="C77" s="31" t="s">
        <v>176</v>
      </c>
      <c r="D77" s="31" t="s">
        <v>18</v>
      </c>
      <c r="E77" s="31">
        <v>5380065.3950380003</v>
      </c>
      <c r="G77" s="30">
        <v>2014</v>
      </c>
      <c r="H77" s="81">
        <v>201406</v>
      </c>
      <c r="I77" s="31" t="s">
        <v>31</v>
      </c>
      <c r="J77" s="31" t="s">
        <v>174</v>
      </c>
      <c r="K77" s="31">
        <v>38780346.169122003</v>
      </c>
    </row>
    <row r="78" spans="1:11" x14ac:dyDescent="0.3">
      <c r="A78" s="28">
        <v>2014</v>
      </c>
      <c r="B78" s="80">
        <v>201409</v>
      </c>
      <c r="C78" s="29" t="s">
        <v>176</v>
      </c>
      <c r="D78" s="29" t="s">
        <v>18</v>
      </c>
      <c r="E78" s="29">
        <v>5418472.3513310002</v>
      </c>
      <c r="G78" s="28">
        <v>2014</v>
      </c>
      <c r="H78" s="80">
        <v>201409</v>
      </c>
      <c r="I78" s="29" t="s">
        <v>31</v>
      </c>
      <c r="J78" s="29" t="s">
        <v>174</v>
      </c>
      <c r="K78" s="29">
        <v>40192885.530726999</v>
      </c>
    </row>
    <row r="79" spans="1:11" x14ac:dyDescent="0.3">
      <c r="A79" s="30">
        <v>2014</v>
      </c>
      <c r="B79" s="81">
        <v>201412</v>
      </c>
      <c r="C79" s="31" t="s">
        <v>176</v>
      </c>
      <c r="D79" s="31" t="s">
        <v>18</v>
      </c>
      <c r="E79" s="31">
        <v>5618810.0996610001</v>
      </c>
      <c r="G79" s="30">
        <v>2014</v>
      </c>
      <c r="H79" s="81">
        <v>201412</v>
      </c>
      <c r="I79" s="31" t="s">
        <v>31</v>
      </c>
      <c r="J79" s="31" t="s">
        <v>174</v>
      </c>
      <c r="K79" s="31">
        <v>40940127.727384001</v>
      </c>
    </row>
    <row r="80" spans="1:11" x14ac:dyDescent="0.3">
      <c r="A80" s="28">
        <v>2015</v>
      </c>
      <c r="B80" s="80">
        <v>201503</v>
      </c>
      <c r="C80" s="29" t="s">
        <v>176</v>
      </c>
      <c r="D80" s="29" t="s">
        <v>18</v>
      </c>
      <c r="E80" s="29">
        <v>5256509.6526380004</v>
      </c>
      <c r="G80" s="28">
        <v>2015</v>
      </c>
      <c r="H80" s="80">
        <v>201503</v>
      </c>
      <c r="I80" s="29" t="s">
        <v>31</v>
      </c>
      <c r="J80" s="29" t="s">
        <v>174</v>
      </c>
      <c r="K80" s="29">
        <v>42311207.675967999</v>
      </c>
    </row>
    <row r="81" spans="1:11" x14ac:dyDescent="0.3">
      <c r="A81" s="30">
        <v>2015</v>
      </c>
      <c r="B81" s="81">
        <v>201506</v>
      </c>
      <c r="C81" s="31" t="s">
        <v>176</v>
      </c>
      <c r="D81" s="31" t="s">
        <v>18</v>
      </c>
      <c r="E81" s="31">
        <v>5040896.9647939997</v>
      </c>
      <c r="G81" s="30">
        <v>2015</v>
      </c>
      <c r="H81" s="81">
        <v>201506</v>
      </c>
      <c r="I81" s="31" t="s">
        <v>31</v>
      </c>
      <c r="J81" s="31" t="s">
        <v>174</v>
      </c>
      <c r="K81" s="31">
        <v>43639978.681143999</v>
      </c>
    </row>
    <row r="82" spans="1:11" x14ac:dyDescent="0.3">
      <c r="A82" s="28">
        <v>2015</v>
      </c>
      <c r="B82" s="80">
        <v>201509</v>
      </c>
      <c r="C82" s="29" t="s">
        <v>176</v>
      </c>
      <c r="D82" s="29" t="s">
        <v>18</v>
      </c>
      <c r="E82" s="29">
        <v>4589932.0257919999</v>
      </c>
      <c r="G82" s="28">
        <v>2015</v>
      </c>
      <c r="H82" s="80">
        <v>201509</v>
      </c>
      <c r="I82" s="29" t="s">
        <v>31</v>
      </c>
      <c r="J82" s="29" t="s">
        <v>174</v>
      </c>
      <c r="K82" s="29">
        <v>45326666.604754001</v>
      </c>
    </row>
    <row r="83" spans="1:11" x14ac:dyDescent="0.3">
      <c r="A83" s="30">
        <v>2015</v>
      </c>
      <c r="B83" s="81">
        <v>201512</v>
      </c>
      <c r="C83" s="31" t="s">
        <v>176</v>
      </c>
      <c r="D83" s="31" t="s">
        <v>18</v>
      </c>
      <c r="E83" s="31">
        <v>4449520.5743420003</v>
      </c>
      <c r="G83" s="30">
        <v>2015</v>
      </c>
      <c r="H83" s="81">
        <v>201512</v>
      </c>
      <c r="I83" s="31" t="s">
        <v>31</v>
      </c>
      <c r="J83" s="31" t="s">
        <v>174</v>
      </c>
      <c r="K83" s="31">
        <v>47145299.151417002</v>
      </c>
    </row>
    <row r="84" spans="1:11" x14ac:dyDescent="0.3">
      <c r="A84" s="28">
        <v>2016</v>
      </c>
      <c r="B84" s="80">
        <v>201603</v>
      </c>
      <c r="C84" s="29" t="s">
        <v>176</v>
      </c>
      <c r="D84" s="29" t="s">
        <v>18</v>
      </c>
      <c r="E84" s="29">
        <v>3830380.7206560001</v>
      </c>
      <c r="G84" s="28">
        <v>2016</v>
      </c>
      <c r="H84" s="80">
        <v>201603</v>
      </c>
      <c r="I84" s="29" t="s">
        <v>31</v>
      </c>
      <c r="J84" s="29" t="s">
        <v>174</v>
      </c>
      <c r="K84" s="29">
        <v>50193410.593552001</v>
      </c>
    </row>
    <row r="85" spans="1:11" x14ac:dyDescent="0.3">
      <c r="A85" s="30">
        <v>2016</v>
      </c>
      <c r="B85" s="81">
        <v>201606</v>
      </c>
      <c r="C85" s="31" t="s">
        <v>176</v>
      </c>
      <c r="D85" s="31" t="s">
        <v>18</v>
      </c>
      <c r="E85" s="31">
        <v>3511194.6</v>
      </c>
      <c r="G85" s="30">
        <v>2016</v>
      </c>
      <c r="H85" s="81">
        <v>201606</v>
      </c>
      <c r="I85" s="31" t="s">
        <v>31</v>
      </c>
      <c r="J85" s="31" t="s">
        <v>174</v>
      </c>
      <c r="K85" s="31">
        <v>52437765.333890997</v>
      </c>
    </row>
    <row r="86" spans="1:11" x14ac:dyDescent="0.3">
      <c r="A86" s="28">
        <v>2016</v>
      </c>
      <c r="B86" s="80">
        <v>201609</v>
      </c>
      <c r="C86" s="29" t="s">
        <v>176</v>
      </c>
      <c r="D86" s="29" t="s">
        <v>18</v>
      </c>
      <c r="E86" s="29">
        <v>3186897.78</v>
      </c>
      <c r="G86" s="28">
        <v>2016</v>
      </c>
      <c r="H86" s="80">
        <v>201609</v>
      </c>
      <c r="I86" s="29" t="s">
        <v>31</v>
      </c>
      <c r="J86" s="29" t="s">
        <v>174</v>
      </c>
      <c r="K86" s="29">
        <v>56246055.359333001</v>
      </c>
    </row>
    <row r="87" spans="1:11" x14ac:dyDescent="0.3">
      <c r="A87" s="30">
        <v>2016</v>
      </c>
      <c r="B87" s="81">
        <v>201612</v>
      </c>
      <c r="C87" s="31" t="s">
        <v>176</v>
      </c>
      <c r="D87" s="31" t="s">
        <v>18</v>
      </c>
      <c r="E87" s="31">
        <v>3132076.07</v>
      </c>
      <c r="G87" s="30">
        <v>2016</v>
      </c>
      <c r="H87" s="81">
        <v>201612</v>
      </c>
      <c r="I87" s="31" t="s">
        <v>31</v>
      </c>
      <c r="J87" s="31" t="s">
        <v>174</v>
      </c>
      <c r="K87" s="31">
        <v>60382383.501694001</v>
      </c>
    </row>
    <row r="88" spans="1:11" x14ac:dyDescent="0.3">
      <c r="A88" s="28">
        <v>2017</v>
      </c>
      <c r="B88" s="80">
        <v>201703</v>
      </c>
      <c r="C88" s="29" t="s">
        <v>176</v>
      </c>
      <c r="D88" s="29" t="s">
        <v>18</v>
      </c>
      <c r="E88" s="29">
        <v>3492023.92</v>
      </c>
      <c r="G88" s="28">
        <v>2017</v>
      </c>
      <c r="H88" s="80">
        <v>201703</v>
      </c>
      <c r="I88" s="29" t="s">
        <v>31</v>
      </c>
      <c r="J88" s="29" t="s">
        <v>174</v>
      </c>
      <c r="K88" s="29">
        <v>61131418.396163002</v>
      </c>
    </row>
    <row r="89" spans="1:11" x14ac:dyDescent="0.3">
      <c r="A89" s="30">
        <v>2017</v>
      </c>
      <c r="B89" s="81">
        <v>201706</v>
      </c>
      <c r="C89" s="31" t="s">
        <v>176</v>
      </c>
      <c r="D89" s="31" t="s">
        <v>18</v>
      </c>
      <c r="E89" s="31">
        <v>3045925.9</v>
      </c>
      <c r="G89" s="30">
        <v>2017</v>
      </c>
      <c r="H89" s="81">
        <v>201706</v>
      </c>
      <c r="I89" s="31" t="s">
        <v>31</v>
      </c>
      <c r="J89" s="31" t="s">
        <v>174</v>
      </c>
      <c r="K89" s="31">
        <v>64908390.269023001</v>
      </c>
    </row>
    <row r="90" spans="1:11" x14ac:dyDescent="0.3">
      <c r="A90" s="28">
        <v>2017</v>
      </c>
      <c r="B90" s="80">
        <v>201709</v>
      </c>
      <c r="C90" s="29" t="s">
        <v>176</v>
      </c>
      <c r="D90" s="29" t="s">
        <v>18</v>
      </c>
      <c r="E90" s="29">
        <v>2796069.4</v>
      </c>
      <c r="G90" s="28">
        <v>2017</v>
      </c>
      <c r="H90" s="80">
        <v>201709</v>
      </c>
      <c r="I90" s="29" t="s">
        <v>31</v>
      </c>
      <c r="J90" s="29" t="s">
        <v>174</v>
      </c>
      <c r="K90" s="29">
        <v>68472076.100557998</v>
      </c>
    </row>
    <row r="91" spans="1:11" x14ac:dyDescent="0.3">
      <c r="A91" s="30">
        <v>2017</v>
      </c>
      <c r="B91" s="81">
        <v>201712</v>
      </c>
      <c r="C91" s="31" t="s">
        <v>176</v>
      </c>
      <c r="D91" s="31" t="s">
        <v>18</v>
      </c>
      <c r="E91" s="31">
        <v>2775424.22</v>
      </c>
      <c r="G91" s="30">
        <v>2017</v>
      </c>
      <c r="H91" s="81">
        <v>201712</v>
      </c>
      <c r="I91" s="31" t="s">
        <v>31</v>
      </c>
      <c r="J91" s="31" t="s">
        <v>174</v>
      </c>
      <c r="K91" s="31">
        <v>69891250.355131</v>
      </c>
    </row>
    <row r="92" spans="1:11" x14ac:dyDescent="0.3">
      <c r="A92" s="28">
        <v>2018</v>
      </c>
      <c r="B92" s="80">
        <v>201803</v>
      </c>
      <c r="C92" s="29" t="s">
        <v>176</v>
      </c>
      <c r="D92" s="29" t="s">
        <v>18</v>
      </c>
      <c r="E92" s="29">
        <v>3287931.59</v>
      </c>
      <c r="G92" s="28">
        <v>2018</v>
      </c>
      <c r="H92" s="80">
        <v>201803</v>
      </c>
      <c r="I92" s="29" t="s">
        <v>31</v>
      </c>
      <c r="J92" s="29" t="s">
        <v>174</v>
      </c>
      <c r="K92" s="29">
        <v>67741761.426231995</v>
      </c>
    </row>
    <row r="93" spans="1:11" x14ac:dyDescent="0.3">
      <c r="A93" s="30">
        <v>2018</v>
      </c>
      <c r="B93" s="81">
        <v>201806</v>
      </c>
      <c r="C93" s="31" t="s">
        <v>176</v>
      </c>
      <c r="D93" s="31" t="s">
        <v>18</v>
      </c>
      <c r="E93" s="31">
        <v>3087455.52</v>
      </c>
      <c r="G93" s="30">
        <v>2018</v>
      </c>
      <c r="H93" s="81">
        <v>201806</v>
      </c>
      <c r="I93" s="31" t="s">
        <v>31</v>
      </c>
      <c r="J93" s="31" t="s">
        <v>174</v>
      </c>
      <c r="K93" s="31">
        <v>68144820.358485997</v>
      </c>
    </row>
    <row r="94" spans="1:11" x14ac:dyDescent="0.3">
      <c r="A94" s="28">
        <v>2018</v>
      </c>
      <c r="B94" s="80">
        <v>201809</v>
      </c>
      <c r="C94" s="29" t="s">
        <v>176</v>
      </c>
      <c r="D94" s="29" t="s">
        <v>18</v>
      </c>
      <c r="E94" s="29">
        <v>3011441.763214</v>
      </c>
      <c r="G94" s="28">
        <v>2018</v>
      </c>
      <c r="H94" s="80">
        <v>201809</v>
      </c>
      <c r="I94" s="29" t="s">
        <v>31</v>
      </c>
      <c r="J94" s="29" t="s">
        <v>174</v>
      </c>
      <c r="K94" s="29">
        <v>68384302.676155001</v>
      </c>
    </row>
    <row r="95" spans="1:11" x14ac:dyDescent="0.3">
      <c r="A95" s="30">
        <v>2018</v>
      </c>
      <c r="B95" s="81">
        <v>201812</v>
      </c>
      <c r="C95" s="31" t="s">
        <v>176</v>
      </c>
      <c r="D95" s="31" t="s">
        <v>18</v>
      </c>
      <c r="E95" s="31">
        <v>3353964.26</v>
      </c>
      <c r="G95" s="30">
        <v>2018</v>
      </c>
      <c r="H95" s="81">
        <v>201812</v>
      </c>
      <c r="I95" s="31" t="s">
        <v>31</v>
      </c>
      <c r="J95" s="31" t="s">
        <v>174</v>
      </c>
      <c r="K95" s="31">
        <v>67225313.618329003</v>
      </c>
    </row>
    <row r="96" spans="1:11" x14ac:dyDescent="0.3">
      <c r="A96" s="28">
        <v>2019</v>
      </c>
      <c r="B96" s="80">
        <v>201903</v>
      </c>
      <c r="C96" s="29" t="s">
        <v>176</v>
      </c>
      <c r="D96" s="29" t="s">
        <v>18</v>
      </c>
      <c r="E96" s="29">
        <v>3485886.83</v>
      </c>
      <c r="G96" s="28">
        <v>2019</v>
      </c>
      <c r="H96" s="80">
        <v>201903</v>
      </c>
      <c r="I96" s="29" t="s">
        <v>31</v>
      </c>
      <c r="J96" s="29" t="s">
        <v>174</v>
      </c>
      <c r="K96" s="29">
        <v>64768573.263852</v>
      </c>
    </row>
    <row r="97" spans="1:11" x14ac:dyDescent="0.3">
      <c r="A97" s="30">
        <v>2019</v>
      </c>
      <c r="B97" s="81">
        <v>201906</v>
      </c>
      <c r="C97" s="31" t="s">
        <v>176</v>
      </c>
      <c r="D97" s="31" t="s">
        <v>18</v>
      </c>
      <c r="E97" s="31">
        <v>3713968.81</v>
      </c>
      <c r="G97" s="30">
        <v>2019</v>
      </c>
      <c r="H97" s="81">
        <v>201906</v>
      </c>
      <c r="I97" s="31" t="s">
        <v>31</v>
      </c>
      <c r="J97" s="31" t="s">
        <v>174</v>
      </c>
      <c r="K97" s="31">
        <v>63756578.688989997</v>
      </c>
    </row>
    <row r="98" spans="1:11" x14ac:dyDescent="0.3">
      <c r="A98" s="28">
        <v>2019</v>
      </c>
      <c r="B98" s="80">
        <v>201909</v>
      </c>
      <c r="C98" s="29" t="s">
        <v>176</v>
      </c>
      <c r="D98" s="29" t="s">
        <v>18</v>
      </c>
      <c r="E98" s="29">
        <v>3771344.86</v>
      </c>
      <c r="G98" s="28">
        <v>2019</v>
      </c>
      <c r="H98" s="80">
        <v>201909</v>
      </c>
      <c r="I98" s="29" t="s">
        <v>31</v>
      </c>
      <c r="J98" s="29" t="s">
        <v>174</v>
      </c>
      <c r="K98" s="29">
        <v>63106044.415772997</v>
      </c>
    </row>
    <row r="99" spans="1:11" x14ac:dyDescent="0.3">
      <c r="A99" s="30">
        <v>2019</v>
      </c>
      <c r="B99" s="81">
        <v>201912</v>
      </c>
      <c r="C99" s="31" t="s">
        <v>176</v>
      </c>
      <c r="D99" s="31" t="s">
        <v>18</v>
      </c>
      <c r="E99" s="31">
        <v>3678161.25</v>
      </c>
      <c r="G99" s="30">
        <v>2019</v>
      </c>
      <c r="H99" s="81">
        <v>201912</v>
      </c>
      <c r="I99" s="31" t="s">
        <v>31</v>
      </c>
      <c r="J99" s="31" t="s">
        <v>174</v>
      </c>
      <c r="K99" s="31">
        <v>59965109.498691</v>
      </c>
    </row>
    <row r="100" spans="1:11" x14ac:dyDescent="0.3">
      <c r="A100" s="28">
        <v>2020</v>
      </c>
      <c r="B100" s="80">
        <v>202003</v>
      </c>
      <c r="C100" s="29" t="s">
        <v>176</v>
      </c>
      <c r="D100" s="29" t="s">
        <v>18</v>
      </c>
      <c r="E100" s="29">
        <v>3372834.9392840001</v>
      </c>
      <c r="G100" s="28">
        <v>2020</v>
      </c>
      <c r="H100" s="80">
        <v>202003</v>
      </c>
      <c r="I100" s="29" t="s">
        <v>31</v>
      </c>
      <c r="J100" s="29" t="s">
        <v>174</v>
      </c>
      <c r="K100" s="29">
        <v>57471751.556806996</v>
      </c>
    </row>
    <row r="101" spans="1:11" x14ac:dyDescent="0.3">
      <c r="A101" s="30">
        <v>2020</v>
      </c>
      <c r="B101" s="81">
        <v>202006</v>
      </c>
      <c r="C101" s="31" t="s">
        <v>176</v>
      </c>
      <c r="D101" s="31" t="s">
        <v>18</v>
      </c>
      <c r="E101" s="31">
        <v>1477665.213222</v>
      </c>
      <c r="G101" s="30">
        <v>2020</v>
      </c>
      <c r="H101" s="81">
        <v>202006</v>
      </c>
      <c r="I101" s="31" t="s">
        <v>31</v>
      </c>
      <c r="J101" s="31" t="s">
        <v>174</v>
      </c>
      <c r="K101" s="31">
        <v>48388092.156530999</v>
      </c>
    </row>
    <row r="102" spans="1:11" x14ac:dyDescent="0.3">
      <c r="A102" s="28">
        <v>2020</v>
      </c>
      <c r="B102" s="80">
        <v>202009</v>
      </c>
      <c r="C102" s="29" t="s">
        <v>176</v>
      </c>
      <c r="D102" s="29" t="s">
        <v>18</v>
      </c>
      <c r="E102" s="29">
        <v>2536483.8340719999</v>
      </c>
      <c r="G102" s="28">
        <v>2020</v>
      </c>
      <c r="H102" s="80">
        <v>202009</v>
      </c>
      <c r="I102" s="29" t="s">
        <v>31</v>
      </c>
      <c r="J102" s="29" t="s">
        <v>174</v>
      </c>
      <c r="K102" s="29">
        <v>51843514.516404003</v>
      </c>
    </row>
    <row r="103" spans="1:11" x14ac:dyDescent="0.3">
      <c r="A103" s="30">
        <v>2020</v>
      </c>
      <c r="B103" s="81">
        <v>202012</v>
      </c>
      <c r="C103" s="31" t="s">
        <v>176</v>
      </c>
      <c r="D103" s="31" t="s">
        <v>18</v>
      </c>
      <c r="E103" s="31">
        <v>2237937.4555810001</v>
      </c>
      <c r="G103" s="30">
        <v>2020</v>
      </c>
      <c r="H103" s="81">
        <v>202012</v>
      </c>
      <c r="I103" s="31" t="s">
        <v>31</v>
      </c>
      <c r="J103" s="31" t="s">
        <v>174</v>
      </c>
      <c r="K103" s="31">
        <v>49015248.147612996</v>
      </c>
    </row>
    <row r="104" spans="1:11" x14ac:dyDescent="0.3">
      <c r="A104" s="28">
        <v>2021</v>
      </c>
      <c r="B104" s="80">
        <v>202103</v>
      </c>
      <c r="C104" s="29" t="s">
        <v>176</v>
      </c>
      <c r="D104" s="29" t="s">
        <v>18</v>
      </c>
      <c r="E104" s="29">
        <v>1762220.2815469999</v>
      </c>
      <c r="G104" s="28">
        <v>2021</v>
      </c>
      <c r="H104" s="80">
        <v>202103</v>
      </c>
      <c r="I104" s="29" t="s">
        <v>31</v>
      </c>
      <c r="J104" s="29" t="s">
        <v>174</v>
      </c>
      <c r="K104" s="29">
        <v>45516736.495848</v>
      </c>
    </row>
    <row r="105" spans="1:11" x14ac:dyDescent="0.3">
      <c r="A105" s="30">
        <v>2021</v>
      </c>
      <c r="B105" s="81">
        <v>202106</v>
      </c>
      <c r="C105" s="31" t="s">
        <v>176</v>
      </c>
      <c r="D105" s="31" t="s">
        <v>18</v>
      </c>
      <c r="E105" s="31">
        <v>2654979.009604</v>
      </c>
      <c r="G105" s="30">
        <v>2021</v>
      </c>
      <c r="H105" s="81">
        <v>202106</v>
      </c>
      <c r="I105" s="31" t="s">
        <v>31</v>
      </c>
      <c r="J105" s="31" t="s">
        <v>174</v>
      </c>
      <c r="K105" s="31">
        <v>43495209.607306004</v>
      </c>
    </row>
    <row r="106" spans="1:11" x14ac:dyDescent="0.3">
      <c r="A106" s="28">
        <v>2021</v>
      </c>
      <c r="B106" s="80">
        <v>202109</v>
      </c>
      <c r="C106" s="29" t="s">
        <v>176</v>
      </c>
      <c r="D106" s="29" t="s">
        <v>18</v>
      </c>
      <c r="E106" s="29">
        <v>2617638.670258</v>
      </c>
      <c r="G106" s="28">
        <v>2021</v>
      </c>
      <c r="H106" s="80">
        <v>202109</v>
      </c>
      <c r="I106" s="29" t="s">
        <v>31</v>
      </c>
      <c r="J106" s="29" t="s">
        <v>174</v>
      </c>
      <c r="K106" s="29">
        <v>41065009.892595999</v>
      </c>
    </row>
    <row r="107" spans="1:11" x14ac:dyDescent="0.3">
      <c r="A107" s="30">
        <v>2021</v>
      </c>
      <c r="B107" s="81">
        <v>202112</v>
      </c>
      <c r="C107" s="31" t="s">
        <v>176</v>
      </c>
      <c r="D107" s="31" t="s">
        <v>18</v>
      </c>
      <c r="E107" s="31">
        <v>3259904.6791369999</v>
      </c>
      <c r="G107" s="30">
        <v>2021</v>
      </c>
      <c r="H107" s="81">
        <v>202112</v>
      </c>
      <c r="I107" s="31" t="s">
        <v>31</v>
      </c>
      <c r="J107" s="31" t="s">
        <v>174</v>
      </c>
      <c r="K107" s="31">
        <v>38383416.343629003</v>
      </c>
    </row>
    <row r="108" spans="1:11" x14ac:dyDescent="0.3">
      <c r="A108" s="28">
        <v>2022</v>
      </c>
      <c r="B108" s="80">
        <v>202203</v>
      </c>
      <c r="C108" s="29" t="s">
        <v>176</v>
      </c>
      <c r="D108" s="29" t="s">
        <v>18</v>
      </c>
      <c r="E108" s="29">
        <v>3972140.532875</v>
      </c>
      <c r="G108" s="28">
        <v>2022</v>
      </c>
      <c r="H108" s="80">
        <v>202203</v>
      </c>
      <c r="I108" s="29" t="s">
        <v>31</v>
      </c>
      <c r="J108" s="29" t="s">
        <v>174</v>
      </c>
      <c r="K108" s="29">
        <v>35532231.762993</v>
      </c>
    </row>
    <row r="109" spans="1:11" x14ac:dyDescent="0.3">
      <c r="A109" s="30">
        <v>2022</v>
      </c>
      <c r="B109" s="81">
        <v>202206</v>
      </c>
      <c r="C109" s="31" t="s">
        <v>176</v>
      </c>
      <c r="D109" s="31" t="s">
        <v>18</v>
      </c>
      <c r="E109" s="31">
        <v>5264245.2764760004</v>
      </c>
      <c r="G109" s="30">
        <v>2022</v>
      </c>
      <c r="H109" s="81">
        <v>202206</v>
      </c>
      <c r="I109" s="31" t="s">
        <v>31</v>
      </c>
      <c r="J109" s="31" t="s">
        <v>174</v>
      </c>
      <c r="K109" s="31">
        <v>33834764.223402001</v>
      </c>
    </row>
    <row r="110" spans="1:11" x14ac:dyDescent="0.3">
      <c r="A110" s="28">
        <v>2022</v>
      </c>
      <c r="B110" s="80">
        <v>202209</v>
      </c>
      <c r="C110" s="29" t="s">
        <v>176</v>
      </c>
      <c r="D110" s="29" t="s">
        <v>18</v>
      </c>
      <c r="E110" s="29">
        <v>5224495.1821830003</v>
      </c>
      <c r="G110" s="28">
        <v>2022</v>
      </c>
      <c r="H110" s="80">
        <v>202209</v>
      </c>
      <c r="I110" s="29" t="s">
        <v>31</v>
      </c>
      <c r="J110" s="29" t="s">
        <v>174</v>
      </c>
      <c r="K110" s="29">
        <v>31867777.197583001</v>
      </c>
    </row>
    <row r="111" spans="1:11" x14ac:dyDescent="0.3">
      <c r="A111" s="30">
        <v>2022</v>
      </c>
      <c r="B111" s="81">
        <v>202212</v>
      </c>
      <c r="C111" s="31" t="s">
        <v>176</v>
      </c>
      <c r="D111" s="31" t="s">
        <v>18</v>
      </c>
      <c r="E111" s="31">
        <v>6056337.1386919999</v>
      </c>
      <c r="G111" s="30">
        <v>2022</v>
      </c>
      <c r="H111" s="81">
        <v>202212</v>
      </c>
      <c r="I111" s="31" t="s">
        <v>31</v>
      </c>
      <c r="J111" s="31" t="s">
        <v>174</v>
      </c>
      <c r="K111" s="31">
        <v>29635458.534249</v>
      </c>
    </row>
    <row r="112" spans="1:11" x14ac:dyDescent="0.3">
      <c r="A112" s="28">
        <v>2023</v>
      </c>
      <c r="B112" s="80">
        <v>202303</v>
      </c>
      <c r="C112" s="29" t="s">
        <v>176</v>
      </c>
      <c r="D112" s="29" t="s">
        <v>18</v>
      </c>
      <c r="E112" s="29">
        <v>5871671.1456540003</v>
      </c>
      <c r="G112" s="28">
        <v>2023</v>
      </c>
      <c r="H112" s="80">
        <v>202303</v>
      </c>
      <c r="I112" s="29" t="s">
        <v>31</v>
      </c>
      <c r="J112" s="29" t="s">
        <v>174</v>
      </c>
      <c r="K112" s="29">
        <v>27686356.910599999</v>
      </c>
    </row>
    <row r="113" spans="1:11" x14ac:dyDescent="0.3">
      <c r="A113" s="30">
        <v>2023</v>
      </c>
      <c r="B113" s="81">
        <v>202306</v>
      </c>
      <c r="C113" s="31" t="s">
        <v>176</v>
      </c>
      <c r="D113" s="31" t="s">
        <v>18</v>
      </c>
      <c r="E113" s="31">
        <v>6361803.1285859998</v>
      </c>
      <c r="G113" s="30">
        <v>2023</v>
      </c>
      <c r="H113" s="81">
        <v>202306</v>
      </c>
      <c r="I113" s="31" t="s">
        <v>31</v>
      </c>
      <c r="J113" s="31" t="s">
        <v>174</v>
      </c>
      <c r="K113" s="31">
        <v>26727313.282303002</v>
      </c>
    </row>
    <row r="114" spans="1:11" x14ac:dyDescent="0.3">
      <c r="A114" s="28">
        <v>2023</v>
      </c>
      <c r="B114" s="80">
        <v>202309</v>
      </c>
      <c r="C114" s="29" t="s">
        <v>176</v>
      </c>
      <c r="D114" s="29" t="s">
        <v>18</v>
      </c>
      <c r="E114" s="29">
        <v>5908189.6203650003</v>
      </c>
      <c r="G114" s="28">
        <v>2023</v>
      </c>
      <c r="H114" s="80">
        <v>202309</v>
      </c>
      <c r="I114" s="29" t="s">
        <v>31</v>
      </c>
      <c r="J114" s="29" t="s">
        <v>174</v>
      </c>
      <c r="K114" s="29">
        <v>25913061.689316001</v>
      </c>
    </row>
    <row r="115" spans="1:11" x14ac:dyDescent="0.3">
      <c r="A115" s="30">
        <v>2023</v>
      </c>
      <c r="B115" s="81">
        <v>202312</v>
      </c>
      <c r="C115" s="31" t="s">
        <v>176</v>
      </c>
      <c r="D115" s="31" t="s">
        <v>18</v>
      </c>
      <c r="E115" s="31">
        <v>6103325.6691460004</v>
      </c>
      <c r="G115" s="30">
        <v>2023</v>
      </c>
      <c r="H115" s="81">
        <v>202312</v>
      </c>
      <c r="I115" s="31" t="s">
        <v>31</v>
      </c>
      <c r="J115" s="31" t="s">
        <v>174</v>
      </c>
      <c r="K115" s="31">
        <v>25261981.311386</v>
      </c>
    </row>
    <row r="116" spans="1:11" x14ac:dyDescent="0.3">
      <c r="A116" s="28">
        <v>2024</v>
      </c>
      <c r="B116" s="80">
        <v>202403</v>
      </c>
      <c r="C116" s="29" t="s">
        <v>176</v>
      </c>
      <c r="D116" s="29" t="s">
        <v>18</v>
      </c>
      <c r="E116" s="29">
        <v>6122975.1954859998</v>
      </c>
      <c r="G116" s="28">
        <v>2024</v>
      </c>
      <c r="H116" s="80">
        <v>202403</v>
      </c>
      <c r="I116" s="29" t="s">
        <v>31</v>
      </c>
      <c r="J116" s="29" t="s">
        <v>174</v>
      </c>
      <c r="K116" s="29">
        <v>24347147.633625999</v>
      </c>
    </row>
    <row r="117" spans="1:11" x14ac:dyDescent="0.3">
      <c r="A117" s="30">
        <v>2024</v>
      </c>
      <c r="B117" s="81">
        <v>202406</v>
      </c>
      <c r="C117" s="31" t="s">
        <v>176</v>
      </c>
      <c r="D117" s="31" t="s">
        <v>18</v>
      </c>
      <c r="E117" s="31">
        <v>6739179.5654340005</v>
      </c>
      <c r="G117" s="30">
        <v>2024</v>
      </c>
      <c r="H117" s="81">
        <v>202406</v>
      </c>
      <c r="I117" s="31" t="s">
        <v>31</v>
      </c>
      <c r="J117" s="31" t="s">
        <v>174</v>
      </c>
      <c r="K117" s="31">
        <v>25452042.601100001</v>
      </c>
    </row>
    <row r="118" spans="1:11" x14ac:dyDescent="0.3">
      <c r="A118" s="28">
        <v>2024</v>
      </c>
      <c r="B118" s="80">
        <v>202409</v>
      </c>
      <c r="C118" s="29" t="s">
        <v>176</v>
      </c>
      <c r="D118" s="29" t="s">
        <v>18</v>
      </c>
      <c r="E118" s="29">
        <v>6430557.0002349997</v>
      </c>
      <c r="G118" s="28">
        <v>2024</v>
      </c>
      <c r="H118" s="80">
        <v>202409</v>
      </c>
      <c r="I118" s="29" t="s">
        <v>31</v>
      </c>
      <c r="J118" s="29" t="s">
        <v>174</v>
      </c>
      <c r="K118" s="29">
        <v>26378608.407793999</v>
      </c>
    </row>
    <row r="119" spans="1:11" x14ac:dyDescent="0.3">
      <c r="A119" s="30">
        <v>2024</v>
      </c>
      <c r="B119" s="81">
        <v>202412</v>
      </c>
      <c r="C119" s="31" t="s">
        <v>176</v>
      </c>
      <c r="D119" s="31" t="s">
        <v>18</v>
      </c>
      <c r="E119" s="31">
        <v>6968308.395517</v>
      </c>
      <c r="G119" s="30">
        <v>2024</v>
      </c>
      <c r="H119" s="81">
        <v>202412</v>
      </c>
      <c r="I119" s="31" t="s">
        <v>31</v>
      </c>
      <c r="J119" s="31" t="s">
        <v>174</v>
      </c>
      <c r="K119" s="31">
        <v>26951749.481127001</v>
      </c>
    </row>
    <row r="120" spans="1:11" x14ac:dyDescent="0.3">
      <c r="A120" s="28">
        <v>2025</v>
      </c>
      <c r="B120" s="80">
        <v>202503</v>
      </c>
      <c r="C120" s="29" t="s">
        <v>176</v>
      </c>
      <c r="D120" s="29" t="s">
        <v>18</v>
      </c>
      <c r="E120" s="29">
        <v>7224177.0653539998</v>
      </c>
      <c r="G120" s="28">
        <v>2025</v>
      </c>
      <c r="H120" s="80">
        <v>202503</v>
      </c>
      <c r="I120" s="29" t="s">
        <v>31</v>
      </c>
      <c r="J120" s="29" t="s">
        <v>174</v>
      </c>
      <c r="K120" s="29">
        <v>26716819.579744</v>
      </c>
    </row>
    <row r="121" spans="1:11" x14ac:dyDescent="0.3">
      <c r="A121" s="30">
        <v>2025</v>
      </c>
      <c r="B121" s="81">
        <v>202506</v>
      </c>
      <c r="C121" s="31" t="s">
        <v>176</v>
      </c>
      <c r="D121" s="31" t="s">
        <v>18</v>
      </c>
      <c r="E121" s="31">
        <v>7072312.396563</v>
      </c>
      <c r="G121" s="30">
        <v>2025</v>
      </c>
      <c r="H121" s="81">
        <v>202506</v>
      </c>
      <c r="I121" s="31" t="s">
        <v>31</v>
      </c>
      <c r="J121" s="31" t="s">
        <v>174</v>
      </c>
      <c r="K121" s="31">
        <v>27236164.081923001</v>
      </c>
    </row>
    <row r="122" spans="1:11" x14ac:dyDescent="0.3">
      <c r="A122" s="28">
        <v>2025</v>
      </c>
      <c r="B122" s="80">
        <v>202509</v>
      </c>
      <c r="C122" s="29" t="s">
        <v>176</v>
      </c>
      <c r="D122" s="29" t="s">
        <v>18</v>
      </c>
      <c r="E122" s="29">
        <v>5848897.104212</v>
      </c>
      <c r="G122" s="28">
        <v>2025</v>
      </c>
      <c r="H122" s="80">
        <v>202509</v>
      </c>
      <c r="I122" s="29" t="s">
        <v>31</v>
      </c>
      <c r="J122" s="29" t="s">
        <v>174</v>
      </c>
      <c r="K122" s="29">
        <v>27945511.651544999</v>
      </c>
    </row>
    <row r="123" spans="1:11" x14ac:dyDescent="0.3">
      <c r="A123" s="30">
        <v>2025</v>
      </c>
      <c r="B123" s="81">
        <v>202512</v>
      </c>
      <c r="C123" s="31" t="s">
        <v>176</v>
      </c>
      <c r="D123" s="31" t="s">
        <v>18</v>
      </c>
      <c r="E123" s="31">
        <v>6319396.0651850002</v>
      </c>
      <c r="G123" s="30">
        <v>2025</v>
      </c>
      <c r="H123" s="81">
        <v>202512</v>
      </c>
      <c r="I123" s="31" t="s">
        <v>31</v>
      </c>
      <c r="J123" s="31" t="s">
        <v>174</v>
      </c>
      <c r="K123" s="31">
        <v>28209729.193523001</v>
      </c>
    </row>
    <row r="124" spans="1:11" x14ac:dyDescent="0.3">
      <c r="A124" s="28">
        <v>2011</v>
      </c>
      <c r="B124" s="80">
        <v>201103</v>
      </c>
      <c r="C124" s="29" t="s">
        <v>176</v>
      </c>
      <c r="D124" s="29" t="s">
        <v>19</v>
      </c>
      <c r="E124" s="29">
        <v>15282202.611067001</v>
      </c>
      <c r="G124" s="28">
        <v>2011</v>
      </c>
      <c r="H124" s="80">
        <v>201103</v>
      </c>
      <c r="I124" s="29" t="s">
        <v>14</v>
      </c>
      <c r="J124" s="29" t="s">
        <v>173</v>
      </c>
      <c r="K124" s="29">
        <v>347993.613289</v>
      </c>
    </row>
    <row r="125" spans="1:11" x14ac:dyDescent="0.3">
      <c r="A125" s="30">
        <v>2011</v>
      </c>
      <c r="B125" s="81">
        <v>201106</v>
      </c>
      <c r="C125" s="31" t="s">
        <v>176</v>
      </c>
      <c r="D125" s="31" t="s">
        <v>19</v>
      </c>
      <c r="E125" s="31">
        <v>16490743.925173</v>
      </c>
      <c r="G125" s="30">
        <v>2011</v>
      </c>
      <c r="H125" s="81">
        <v>201106</v>
      </c>
      <c r="I125" s="31" t="s">
        <v>14</v>
      </c>
      <c r="J125" s="31" t="s">
        <v>173</v>
      </c>
      <c r="K125" s="31">
        <v>358509.22342400003</v>
      </c>
    </row>
    <row r="126" spans="1:11" x14ac:dyDescent="0.3">
      <c r="A126" s="28">
        <v>2011</v>
      </c>
      <c r="B126" s="80">
        <v>201109</v>
      </c>
      <c r="C126" s="29" t="s">
        <v>176</v>
      </c>
      <c r="D126" s="29" t="s">
        <v>19</v>
      </c>
      <c r="E126" s="29">
        <v>16780133.442010999</v>
      </c>
      <c r="G126" s="28">
        <v>2011</v>
      </c>
      <c r="H126" s="80">
        <v>201109</v>
      </c>
      <c r="I126" s="29" t="s">
        <v>14</v>
      </c>
      <c r="J126" s="29" t="s">
        <v>173</v>
      </c>
      <c r="K126" s="29">
        <v>368535.56609500002</v>
      </c>
    </row>
    <row r="127" spans="1:11" x14ac:dyDescent="0.3">
      <c r="A127" s="30">
        <v>2011</v>
      </c>
      <c r="B127" s="81">
        <v>201112</v>
      </c>
      <c r="C127" s="31" t="s">
        <v>176</v>
      </c>
      <c r="D127" s="31" t="s">
        <v>19</v>
      </c>
      <c r="E127" s="31">
        <v>19437146.586410001</v>
      </c>
      <c r="G127" s="30">
        <v>2011</v>
      </c>
      <c r="H127" s="81">
        <v>201112</v>
      </c>
      <c r="I127" s="31" t="s">
        <v>14</v>
      </c>
      <c r="J127" s="31" t="s">
        <v>173</v>
      </c>
      <c r="K127" s="31">
        <v>374360.723268</v>
      </c>
    </row>
    <row r="128" spans="1:11" x14ac:dyDescent="0.3">
      <c r="A128" s="28">
        <v>2012</v>
      </c>
      <c r="B128" s="80">
        <v>201203</v>
      </c>
      <c r="C128" s="29" t="s">
        <v>176</v>
      </c>
      <c r="D128" s="29" t="s">
        <v>19</v>
      </c>
      <c r="E128" s="29">
        <v>17745025.16897</v>
      </c>
      <c r="G128" s="28">
        <v>2012</v>
      </c>
      <c r="H128" s="80">
        <v>201203</v>
      </c>
      <c r="I128" s="29" t="s">
        <v>14</v>
      </c>
      <c r="J128" s="29" t="s">
        <v>173</v>
      </c>
      <c r="K128" s="29">
        <v>374554.534614</v>
      </c>
    </row>
    <row r="129" spans="1:11" x14ac:dyDescent="0.3">
      <c r="A129" s="30">
        <v>2012</v>
      </c>
      <c r="B129" s="81">
        <v>201206</v>
      </c>
      <c r="C129" s="31" t="s">
        <v>176</v>
      </c>
      <c r="D129" s="31" t="s">
        <v>19</v>
      </c>
      <c r="E129" s="31">
        <v>18512869.716846999</v>
      </c>
      <c r="G129" s="30">
        <v>2012</v>
      </c>
      <c r="H129" s="81">
        <v>201206</v>
      </c>
      <c r="I129" s="31" t="s">
        <v>14</v>
      </c>
      <c r="J129" s="31" t="s">
        <v>173</v>
      </c>
      <c r="K129" s="31">
        <v>376334.34402999998</v>
      </c>
    </row>
    <row r="130" spans="1:11" x14ac:dyDescent="0.3">
      <c r="A130" s="28">
        <v>2012</v>
      </c>
      <c r="B130" s="80">
        <v>201209</v>
      </c>
      <c r="C130" s="29" t="s">
        <v>176</v>
      </c>
      <c r="D130" s="29" t="s">
        <v>19</v>
      </c>
      <c r="E130" s="29">
        <v>17680489.824476</v>
      </c>
      <c r="G130" s="28">
        <v>2012</v>
      </c>
      <c r="H130" s="80">
        <v>201209</v>
      </c>
      <c r="I130" s="29" t="s">
        <v>14</v>
      </c>
      <c r="J130" s="29" t="s">
        <v>173</v>
      </c>
      <c r="K130" s="29">
        <v>381605.75090400001</v>
      </c>
    </row>
    <row r="131" spans="1:11" x14ac:dyDescent="0.3">
      <c r="A131" s="30">
        <v>2012</v>
      </c>
      <c r="B131" s="81">
        <v>201212</v>
      </c>
      <c r="C131" s="31" t="s">
        <v>176</v>
      </c>
      <c r="D131" s="31" t="s">
        <v>19</v>
      </c>
      <c r="E131" s="31">
        <v>19543768.425955001</v>
      </c>
      <c r="G131" s="30">
        <v>2012</v>
      </c>
      <c r="H131" s="81">
        <v>201212</v>
      </c>
      <c r="I131" s="31" t="s">
        <v>14</v>
      </c>
      <c r="J131" s="31" t="s">
        <v>173</v>
      </c>
      <c r="K131" s="31">
        <v>382637.94502599997</v>
      </c>
    </row>
    <row r="132" spans="1:11" x14ac:dyDescent="0.3">
      <c r="A132" s="28">
        <v>2013</v>
      </c>
      <c r="B132" s="80">
        <v>201303</v>
      </c>
      <c r="C132" s="29" t="s">
        <v>176</v>
      </c>
      <c r="D132" s="29" t="s">
        <v>19</v>
      </c>
      <c r="E132" s="29">
        <v>17344255.708071001</v>
      </c>
      <c r="G132" s="28">
        <v>2013</v>
      </c>
      <c r="H132" s="80">
        <v>201303</v>
      </c>
      <c r="I132" s="29" t="s">
        <v>14</v>
      </c>
      <c r="J132" s="29" t="s">
        <v>173</v>
      </c>
      <c r="K132" s="29">
        <v>379171.299573</v>
      </c>
    </row>
    <row r="133" spans="1:11" x14ac:dyDescent="0.3">
      <c r="A133" s="30">
        <v>2013</v>
      </c>
      <c r="B133" s="81">
        <v>201306</v>
      </c>
      <c r="C133" s="31" t="s">
        <v>176</v>
      </c>
      <c r="D133" s="31" t="s">
        <v>19</v>
      </c>
      <c r="E133" s="31">
        <v>16722962.925588001</v>
      </c>
      <c r="G133" s="30">
        <v>2013</v>
      </c>
      <c r="H133" s="81">
        <v>201306</v>
      </c>
      <c r="I133" s="31" t="s">
        <v>14</v>
      </c>
      <c r="J133" s="31" t="s">
        <v>173</v>
      </c>
      <c r="K133" s="31">
        <v>385635.02448600001</v>
      </c>
    </row>
    <row r="134" spans="1:11" x14ac:dyDescent="0.3">
      <c r="A134" s="28">
        <v>2013</v>
      </c>
      <c r="B134" s="80">
        <v>201309</v>
      </c>
      <c r="C134" s="29" t="s">
        <v>176</v>
      </c>
      <c r="D134" s="29" t="s">
        <v>19</v>
      </c>
      <c r="E134" s="29">
        <v>17199293.941434</v>
      </c>
      <c r="G134" s="28">
        <v>2013</v>
      </c>
      <c r="H134" s="80">
        <v>201309</v>
      </c>
      <c r="I134" s="29" t="s">
        <v>14</v>
      </c>
      <c r="J134" s="29" t="s">
        <v>173</v>
      </c>
      <c r="K134" s="29">
        <v>391070.937156</v>
      </c>
    </row>
    <row r="135" spans="1:11" x14ac:dyDescent="0.3">
      <c r="A135" s="30">
        <v>2013</v>
      </c>
      <c r="B135" s="81">
        <v>201312</v>
      </c>
      <c r="C135" s="31" t="s">
        <v>176</v>
      </c>
      <c r="D135" s="31" t="s">
        <v>19</v>
      </c>
      <c r="E135" s="31">
        <v>19614423.351479001</v>
      </c>
      <c r="G135" s="30">
        <v>2013</v>
      </c>
      <c r="H135" s="81">
        <v>201312</v>
      </c>
      <c r="I135" s="31" t="s">
        <v>14</v>
      </c>
      <c r="J135" s="31" t="s">
        <v>173</v>
      </c>
      <c r="K135" s="31">
        <v>392333.36184299999</v>
      </c>
    </row>
    <row r="136" spans="1:11" x14ac:dyDescent="0.3">
      <c r="A136" s="28">
        <v>2014</v>
      </c>
      <c r="B136" s="80">
        <v>201403</v>
      </c>
      <c r="C136" s="29" t="s">
        <v>176</v>
      </c>
      <c r="D136" s="29" t="s">
        <v>19</v>
      </c>
      <c r="E136" s="29">
        <v>18190005.257034</v>
      </c>
      <c r="G136" s="28">
        <v>2014</v>
      </c>
      <c r="H136" s="80">
        <v>201403</v>
      </c>
      <c r="I136" s="29" t="s">
        <v>14</v>
      </c>
      <c r="J136" s="29" t="s">
        <v>173</v>
      </c>
      <c r="K136" s="29">
        <v>386916.37455100002</v>
      </c>
    </row>
    <row r="137" spans="1:11" x14ac:dyDescent="0.3">
      <c r="A137" s="30">
        <v>2014</v>
      </c>
      <c r="B137" s="81">
        <v>201406</v>
      </c>
      <c r="C137" s="31" t="s">
        <v>176</v>
      </c>
      <c r="D137" s="31" t="s">
        <v>19</v>
      </c>
      <c r="E137" s="31">
        <v>17858267.86592</v>
      </c>
      <c r="G137" s="30">
        <v>2014</v>
      </c>
      <c r="H137" s="81">
        <v>201406</v>
      </c>
      <c r="I137" s="31" t="s">
        <v>14</v>
      </c>
      <c r="J137" s="31" t="s">
        <v>173</v>
      </c>
      <c r="K137" s="31">
        <v>389225.868571</v>
      </c>
    </row>
    <row r="138" spans="1:11" x14ac:dyDescent="0.3">
      <c r="A138" s="28">
        <v>2014</v>
      </c>
      <c r="B138" s="80">
        <v>201409</v>
      </c>
      <c r="C138" s="29" t="s">
        <v>176</v>
      </c>
      <c r="D138" s="29" t="s">
        <v>19</v>
      </c>
      <c r="E138" s="29">
        <v>17064460.482944999</v>
      </c>
      <c r="G138" s="28">
        <v>2014</v>
      </c>
      <c r="H138" s="80">
        <v>201409</v>
      </c>
      <c r="I138" s="29" t="s">
        <v>14</v>
      </c>
      <c r="J138" s="29" t="s">
        <v>173</v>
      </c>
      <c r="K138" s="29">
        <v>389590.344835</v>
      </c>
    </row>
    <row r="139" spans="1:11" x14ac:dyDescent="0.3">
      <c r="A139" s="30">
        <v>2014</v>
      </c>
      <c r="B139" s="81">
        <v>201412</v>
      </c>
      <c r="C139" s="31" t="s">
        <v>176</v>
      </c>
      <c r="D139" s="31" t="s">
        <v>19</v>
      </c>
      <c r="E139" s="31">
        <v>21132138.921124998</v>
      </c>
      <c r="G139" s="30">
        <v>2014</v>
      </c>
      <c r="H139" s="81">
        <v>201412</v>
      </c>
      <c r="I139" s="31" t="s">
        <v>14</v>
      </c>
      <c r="J139" s="31" t="s">
        <v>173</v>
      </c>
      <c r="K139" s="31">
        <v>386851.76209999999</v>
      </c>
    </row>
    <row r="140" spans="1:11" x14ac:dyDescent="0.3">
      <c r="A140" s="28">
        <v>2015</v>
      </c>
      <c r="B140" s="80">
        <v>201503</v>
      </c>
      <c r="C140" s="29" t="s">
        <v>176</v>
      </c>
      <c r="D140" s="29" t="s">
        <v>19</v>
      </c>
      <c r="E140" s="29">
        <v>18803317.669047002</v>
      </c>
      <c r="G140" s="28">
        <v>2015</v>
      </c>
      <c r="H140" s="80">
        <v>201503</v>
      </c>
      <c r="I140" s="29" t="s">
        <v>14</v>
      </c>
      <c r="J140" s="29" t="s">
        <v>173</v>
      </c>
      <c r="K140" s="29">
        <v>380091.761864</v>
      </c>
    </row>
    <row r="141" spans="1:11" x14ac:dyDescent="0.3">
      <c r="A141" s="30">
        <v>2015</v>
      </c>
      <c r="B141" s="81">
        <v>201506</v>
      </c>
      <c r="C141" s="31" t="s">
        <v>176</v>
      </c>
      <c r="D141" s="31" t="s">
        <v>19</v>
      </c>
      <c r="E141" s="31">
        <v>17294074.027304001</v>
      </c>
      <c r="G141" s="30">
        <v>2015</v>
      </c>
      <c r="H141" s="81">
        <v>201506</v>
      </c>
      <c r="I141" s="31" t="s">
        <v>14</v>
      </c>
      <c r="J141" s="31" t="s">
        <v>173</v>
      </c>
      <c r="K141" s="31">
        <v>382107.28705899999</v>
      </c>
    </row>
    <row r="142" spans="1:11" x14ac:dyDescent="0.3">
      <c r="A142" s="28">
        <v>2015</v>
      </c>
      <c r="B142" s="80">
        <v>201509</v>
      </c>
      <c r="C142" s="29" t="s">
        <v>176</v>
      </c>
      <c r="D142" s="29" t="s">
        <v>19</v>
      </c>
      <c r="E142" s="29">
        <v>16995962.908419002</v>
      </c>
      <c r="G142" s="28">
        <v>2015</v>
      </c>
      <c r="H142" s="80">
        <v>201509</v>
      </c>
      <c r="I142" s="29" t="s">
        <v>14</v>
      </c>
      <c r="J142" s="29" t="s">
        <v>173</v>
      </c>
      <c r="K142" s="29">
        <v>382792.58782399999</v>
      </c>
    </row>
    <row r="143" spans="1:11" x14ac:dyDescent="0.3">
      <c r="A143" s="30">
        <v>2015</v>
      </c>
      <c r="B143" s="81">
        <v>201512</v>
      </c>
      <c r="C143" s="31" t="s">
        <v>176</v>
      </c>
      <c r="D143" s="31" t="s">
        <v>19</v>
      </c>
      <c r="E143" s="31">
        <v>19142050.353319999</v>
      </c>
      <c r="G143" s="30">
        <v>2015</v>
      </c>
      <c r="H143" s="81">
        <v>201512</v>
      </c>
      <c r="I143" s="31" t="s">
        <v>14</v>
      </c>
      <c r="J143" s="31" t="s">
        <v>173</v>
      </c>
      <c r="K143" s="31">
        <v>379198.56231900002</v>
      </c>
    </row>
    <row r="144" spans="1:11" x14ac:dyDescent="0.3">
      <c r="A144" s="28">
        <v>2016</v>
      </c>
      <c r="B144" s="80">
        <v>201603</v>
      </c>
      <c r="C144" s="29" t="s">
        <v>176</v>
      </c>
      <c r="D144" s="29" t="s">
        <v>19</v>
      </c>
      <c r="E144" s="29">
        <v>18672469.679012999</v>
      </c>
      <c r="G144" s="28">
        <v>2016</v>
      </c>
      <c r="H144" s="80">
        <v>201603</v>
      </c>
      <c r="I144" s="29" t="s">
        <v>14</v>
      </c>
      <c r="J144" s="29" t="s">
        <v>173</v>
      </c>
      <c r="K144" s="29">
        <v>373933.04324299999</v>
      </c>
    </row>
    <row r="145" spans="1:11" x14ac:dyDescent="0.3">
      <c r="A145" s="30">
        <v>2016</v>
      </c>
      <c r="B145" s="81">
        <v>201606</v>
      </c>
      <c r="C145" s="31" t="s">
        <v>176</v>
      </c>
      <c r="D145" s="31" t="s">
        <v>19</v>
      </c>
      <c r="E145" s="31">
        <v>16486554.18242</v>
      </c>
      <c r="G145" s="30">
        <v>2016</v>
      </c>
      <c r="H145" s="81">
        <v>201606</v>
      </c>
      <c r="I145" s="31" t="s">
        <v>14</v>
      </c>
      <c r="J145" s="31" t="s">
        <v>173</v>
      </c>
      <c r="K145" s="31">
        <v>373055.12534000003</v>
      </c>
    </row>
    <row r="146" spans="1:11" x14ac:dyDescent="0.3">
      <c r="A146" s="28">
        <v>2016</v>
      </c>
      <c r="B146" s="80">
        <v>201609</v>
      </c>
      <c r="C146" s="29" t="s">
        <v>176</v>
      </c>
      <c r="D146" s="29" t="s">
        <v>19</v>
      </c>
      <c r="E146" s="29">
        <v>16199667.018944001</v>
      </c>
      <c r="G146" s="28">
        <v>2016</v>
      </c>
      <c r="H146" s="80">
        <v>201609</v>
      </c>
      <c r="I146" s="29" t="s">
        <v>14</v>
      </c>
      <c r="J146" s="29" t="s">
        <v>173</v>
      </c>
      <c r="K146" s="29">
        <v>381171.01939199999</v>
      </c>
    </row>
    <row r="147" spans="1:11" x14ac:dyDescent="0.3">
      <c r="A147" s="30">
        <v>2016</v>
      </c>
      <c r="B147" s="81">
        <v>201612</v>
      </c>
      <c r="C147" s="31" t="s">
        <v>176</v>
      </c>
      <c r="D147" s="31" t="s">
        <v>19</v>
      </c>
      <c r="E147" s="31">
        <v>17851739.065257002</v>
      </c>
      <c r="G147" s="30">
        <v>2016</v>
      </c>
      <c r="H147" s="81">
        <v>201612</v>
      </c>
      <c r="I147" s="31" t="s">
        <v>14</v>
      </c>
      <c r="J147" s="31" t="s">
        <v>173</v>
      </c>
      <c r="K147" s="31">
        <v>387465.64616100001</v>
      </c>
    </row>
    <row r="148" spans="1:11" x14ac:dyDescent="0.3">
      <c r="A148" s="28">
        <v>2017</v>
      </c>
      <c r="B148" s="80">
        <v>201703</v>
      </c>
      <c r="C148" s="29" t="s">
        <v>176</v>
      </c>
      <c r="D148" s="29" t="s">
        <v>19</v>
      </c>
      <c r="E148" s="29">
        <v>17857056.431956001</v>
      </c>
      <c r="G148" s="28">
        <v>2017</v>
      </c>
      <c r="H148" s="80">
        <v>201703</v>
      </c>
      <c r="I148" s="29" t="s">
        <v>14</v>
      </c>
      <c r="J148" s="29" t="s">
        <v>173</v>
      </c>
      <c r="K148" s="29">
        <v>386179.11487699999</v>
      </c>
    </row>
    <row r="149" spans="1:11" x14ac:dyDescent="0.3">
      <c r="A149" s="30">
        <v>2017</v>
      </c>
      <c r="B149" s="81">
        <v>201706</v>
      </c>
      <c r="C149" s="31" t="s">
        <v>176</v>
      </c>
      <c r="D149" s="31" t="s">
        <v>19</v>
      </c>
      <c r="E149" s="31">
        <v>15875164.902605001</v>
      </c>
      <c r="G149" s="30">
        <v>2017</v>
      </c>
      <c r="H149" s="81">
        <v>201706</v>
      </c>
      <c r="I149" s="31" t="s">
        <v>14</v>
      </c>
      <c r="J149" s="31" t="s">
        <v>173</v>
      </c>
      <c r="K149" s="31">
        <v>391899.249626</v>
      </c>
    </row>
    <row r="150" spans="1:11" x14ac:dyDescent="0.3">
      <c r="A150" s="28">
        <v>2017</v>
      </c>
      <c r="B150" s="80">
        <v>201709</v>
      </c>
      <c r="C150" s="29" t="s">
        <v>176</v>
      </c>
      <c r="D150" s="29" t="s">
        <v>19</v>
      </c>
      <c r="E150" s="29">
        <v>16801768.020638</v>
      </c>
      <c r="G150" s="28">
        <v>2017</v>
      </c>
      <c r="H150" s="80">
        <v>201709</v>
      </c>
      <c r="I150" s="29" t="s">
        <v>14</v>
      </c>
      <c r="J150" s="29" t="s">
        <v>173</v>
      </c>
      <c r="K150" s="29">
        <v>395319.33332400001</v>
      </c>
    </row>
    <row r="151" spans="1:11" x14ac:dyDescent="0.3">
      <c r="A151" s="30">
        <v>2017</v>
      </c>
      <c r="B151" s="81">
        <v>201712</v>
      </c>
      <c r="C151" s="31" t="s">
        <v>176</v>
      </c>
      <c r="D151" s="31" t="s">
        <v>19</v>
      </c>
      <c r="E151" s="31">
        <v>19914540.836879</v>
      </c>
      <c r="G151" s="30">
        <v>2017</v>
      </c>
      <c r="H151" s="81">
        <v>201712</v>
      </c>
      <c r="I151" s="31" t="s">
        <v>14</v>
      </c>
      <c r="J151" s="31" t="s">
        <v>173</v>
      </c>
      <c r="K151" s="31">
        <v>393567.58926699997</v>
      </c>
    </row>
    <row r="152" spans="1:11" x14ac:dyDescent="0.3">
      <c r="A152" s="28">
        <v>2018</v>
      </c>
      <c r="B152" s="80">
        <v>201803</v>
      </c>
      <c r="C152" s="29" t="s">
        <v>176</v>
      </c>
      <c r="D152" s="29" t="s">
        <v>19</v>
      </c>
      <c r="E152" s="29">
        <v>18640949.145794</v>
      </c>
      <c r="G152" s="28">
        <v>2018</v>
      </c>
      <c r="H152" s="80">
        <v>201803</v>
      </c>
      <c r="I152" s="29" t="s">
        <v>14</v>
      </c>
      <c r="J152" s="29" t="s">
        <v>173</v>
      </c>
      <c r="K152" s="29">
        <v>387809.52891400002</v>
      </c>
    </row>
    <row r="153" spans="1:11" x14ac:dyDescent="0.3">
      <c r="A153" s="30">
        <v>2018</v>
      </c>
      <c r="B153" s="81">
        <v>201806</v>
      </c>
      <c r="C153" s="31" t="s">
        <v>176</v>
      </c>
      <c r="D153" s="31" t="s">
        <v>19</v>
      </c>
      <c r="E153" s="31">
        <v>17380851.742102001</v>
      </c>
      <c r="G153" s="30">
        <v>2018</v>
      </c>
      <c r="H153" s="81">
        <v>201806</v>
      </c>
      <c r="I153" s="31" t="s">
        <v>14</v>
      </c>
      <c r="J153" s="31" t="s">
        <v>173</v>
      </c>
      <c r="K153" s="31">
        <v>390756.247653</v>
      </c>
    </row>
    <row r="154" spans="1:11" x14ac:dyDescent="0.3">
      <c r="A154" s="28">
        <v>2018</v>
      </c>
      <c r="B154" s="80">
        <v>201809</v>
      </c>
      <c r="C154" s="29" t="s">
        <v>176</v>
      </c>
      <c r="D154" s="29" t="s">
        <v>19</v>
      </c>
      <c r="E154" s="29">
        <v>18365988.974153999</v>
      </c>
      <c r="G154" s="28">
        <v>2018</v>
      </c>
      <c r="H154" s="80">
        <v>201809</v>
      </c>
      <c r="I154" s="29" t="s">
        <v>14</v>
      </c>
      <c r="J154" s="29" t="s">
        <v>173</v>
      </c>
      <c r="K154" s="29">
        <v>393837.140793</v>
      </c>
    </row>
    <row r="155" spans="1:11" x14ac:dyDescent="0.3">
      <c r="A155" s="30">
        <v>2018</v>
      </c>
      <c r="B155" s="81">
        <v>201812</v>
      </c>
      <c r="C155" s="31" t="s">
        <v>176</v>
      </c>
      <c r="D155" s="31" t="s">
        <v>19</v>
      </c>
      <c r="E155" s="31">
        <v>20494616.180043001</v>
      </c>
      <c r="G155" s="30">
        <v>2018</v>
      </c>
      <c r="H155" s="81">
        <v>201812</v>
      </c>
      <c r="I155" s="31" t="s">
        <v>14</v>
      </c>
      <c r="J155" s="31" t="s">
        <v>173</v>
      </c>
      <c r="K155" s="31">
        <v>396539.01383800001</v>
      </c>
    </row>
    <row r="156" spans="1:11" x14ac:dyDescent="0.3">
      <c r="A156" s="28">
        <v>2019</v>
      </c>
      <c r="B156" s="80">
        <v>201903</v>
      </c>
      <c r="C156" s="29" t="s">
        <v>176</v>
      </c>
      <c r="D156" s="29" t="s">
        <v>19</v>
      </c>
      <c r="E156" s="29">
        <v>17892990.395553999</v>
      </c>
      <c r="G156" s="28">
        <v>2019</v>
      </c>
      <c r="H156" s="80">
        <v>201903</v>
      </c>
      <c r="I156" s="29" t="s">
        <v>14</v>
      </c>
      <c r="J156" s="29" t="s">
        <v>173</v>
      </c>
      <c r="K156" s="29">
        <v>397576.17025700002</v>
      </c>
    </row>
    <row r="157" spans="1:11" x14ac:dyDescent="0.3">
      <c r="A157" s="30">
        <v>2019</v>
      </c>
      <c r="B157" s="81">
        <v>201906</v>
      </c>
      <c r="C157" s="31" t="s">
        <v>176</v>
      </c>
      <c r="D157" s="31" t="s">
        <v>19</v>
      </c>
      <c r="E157" s="31">
        <v>18053215.310298</v>
      </c>
      <c r="G157" s="30">
        <v>2019</v>
      </c>
      <c r="H157" s="81">
        <v>201906</v>
      </c>
      <c r="I157" s="31" t="s">
        <v>14</v>
      </c>
      <c r="J157" s="31" t="s">
        <v>173</v>
      </c>
      <c r="K157" s="31">
        <v>406994.28236700001</v>
      </c>
    </row>
    <row r="158" spans="1:11" x14ac:dyDescent="0.3">
      <c r="A158" s="28">
        <v>2019</v>
      </c>
      <c r="B158" s="80">
        <v>201909</v>
      </c>
      <c r="C158" s="29" t="s">
        <v>176</v>
      </c>
      <c r="D158" s="29" t="s">
        <v>19</v>
      </c>
      <c r="E158" s="29">
        <v>24706005.091244999</v>
      </c>
      <c r="G158" s="28">
        <v>2019</v>
      </c>
      <c r="H158" s="80">
        <v>201909</v>
      </c>
      <c r="I158" s="29" t="s">
        <v>14</v>
      </c>
      <c r="J158" s="29" t="s">
        <v>173</v>
      </c>
      <c r="K158" s="29">
        <v>418215.13198800001</v>
      </c>
    </row>
    <row r="159" spans="1:11" x14ac:dyDescent="0.3">
      <c r="A159" s="30">
        <v>2019</v>
      </c>
      <c r="B159" s="81">
        <v>201912</v>
      </c>
      <c r="C159" s="31" t="s">
        <v>176</v>
      </c>
      <c r="D159" s="31" t="s">
        <v>19</v>
      </c>
      <c r="E159" s="31">
        <v>23659335.162739001</v>
      </c>
      <c r="G159" s="30">
        <v>2019</v>
      </c>
      <c r="H159" s="81">
        <v>201912</v>
      </c>
      <c r="I159" s="31" t="s">
        <v>14</v>
      </c>
      <c r="J159" s="31" t="s">
        <v>173</v>
      </c>
      <c r="K159" s="31">
        <v>425901.82581399998</v>
      </c>
    </row>
    <row r="160" spans="1:11" x14ac:dyDescent="0.3">
      <c r="A160" s="28">
        <v>2020</v>
      </c>
      <c r="B160" s="80">
        <v>202003</v>
      </c>
      <c r="C160" s="29" t="s">
        <v>176</v>
      </c>
      <c r="D160" s="29" t="s">
        <v>19</v>
      </c>
      <c r="E160" s="29">
        <v>19842728.079330999</v>
      </c>
      <c r="G160" s="28">
        <v>2020</v>
      </c>
      <c r="H160" s="80">
        <v>202003</v>
      </c>
      <c r="I160" s="29" t="s">
        <v>14</v>
      </c>
      <c r="J160" s="29" t="s">
        <v>173</v>
      </c>
      <c r="K160" s="29">
        <v>429660.06295200001</v>
      </c>
    </row>
    <row r="161" spans="1:11" x14ac:dyDescent="0.3">
      <c r="A161" s="30">
        <v>2020</v>
      </c>
      <c r="B161" s="81">
        <v>202006</v>
      </c>
      <c r="C161" s="31" t="s">
        <v>176</v>
      </c>
      <c r="D161" s="31" t="s">
        <v>19</v>
      </c>
      <c r="E161" s="31">
        <v>8152050.4707530001</v>
      </c>
      <c r="G161" s="30">
        <v>2020</v>
      </c>
      <c r="H161" s="81">
        <v>202006</v>
      </c>
      <c r="I161" s="31" t="s">
        <v>14</v>
      </c>
      <c r="J161" s="31" t="s">
        <v>173</v>
      </c>
      <c r="K161" s="31">
        <v>435635.46590299997</v>
      </c>
    </row>
    <row r="162" spans="1:11" x14ac:dyDescent="0.3">
      <c r="A162" s="28">
        <v>2020</v>
      </c>
      <c r="B162" s="80">
        <v>202009</v>
      </c>
      <c r="C162" s="29" t="s">
        <v>176</v>
      </c>
      <c r="D162" s="29" t="s">
        <v>19</v>
      </c>
      <c r="E162" s="29">
        <v>15372157.925868001</v>
      </c>
      <c r="G162" s="28">
        <v>2020</v>
      </c>
      <c r="H162" s="80">
        <v>202009</v>
      </c>
      <c r="I162" s="29" t="s">
        <v>14</v>
      </c>
      <c r="J162" s="29" t="s">
        <v>173</v>
      </c>
      <c r="K162" s="29">
        <v>449380.809885</v>
      </c>
    </row>
    <row r="163" spans="1:11" x14ac:dyDescent="0.3">
      <c r="A163" s="30">
        <v>2020</v>
      </c>
      <c r="B163" s="81">
        <v>202012</v>
      </c>
      <c r="C163" s="31" t="s">
        <v>176</v>
      </c>
      <c r="D163" s="31" t="s">
        <v>19</v>
      </c>
      <c r="E163" s="31">
        <v>17043988.719776001</v>
      </c>
      <c r="G163" s="30">
        <v>2020</v>
      </c>
      <c r="H163" s="81">
        <v>202012</v>
      </c>
      <c r="I163" s="31" t="s">
        <v>14</v>
      </c>
      <c r="J163" s="31" t="s">
        <v>173</v>
      </c>
      <c r="K163" s="31">
        <v>458187.73759099998</v>
      </c>
    </row>
    <row r="164" spans="1:11" x14ac:dyDescent="0.3">
      <c r="A164" s="28">
        <v>2021</v>
      </c>
      <c r="B164" s="80">
        <v>202103</v>
      </c>
      <c r="C164" s="29" t="s">
        <v>176</v>
      </c>
      <c r="D164" s="29" t="s">
        <v>19</v>
      </c>
      <c r="E164" s="29">
        <v>10194720.684278</v>
      </c>
      <c r="G164" s="28">
        <v>2021</v>
      </c>
      <c r="H164" s="80">
        <v>202103</v>
      </c>
      <c r="I164" s="29" t="s">
        <v>14</v>
      </c>
      <c r="J164" s="29" t="s">
        <v>173</v>
      </c>
      <c r="K164" s="29">
        <v>453435.61970600003</v>
      </c>
    </row>
    <row r="165" spans="1:11" x14ac:dyDescent="0.3">
      <c r="A165" s="30">
        <v>2021</v>
      </c>
      <c r="B165" s="81">
        <v>202106</v>
      </c>
      <c r="C165" s="31" t="s">
        <v>176</v>
      </c>
      <c r="D165" s="31" t="s">
        <v>19</v>
      </c>
      <c r="E165" s="31">
        <v>19043420.638925999</v>
      </c>
      <c r="G165" s="30">
        <v>2021</v>
      </c>
      <c r="H165" s="81">
        <v>202106</v>
      </c>
      <c r="I165" s="31" t="s">
        <v>14</v>
      </c>
      <c r="J165" s="31" t="s">
        <v>173</v>
      </c>
      <c r="K165" s="31">
        <v>462669.75636699999</v>
      </c>
    </row>
    <row r="166" spans="1:11" x14ac:dyDescent="0.3">
      <c r="A166" s="28">
        <v>2021</v>
      </c>
      <c r="B166" s="80">
        <v>202109</v>
      </c>
      <c r="C166" s="29" t="s">
        <v>176</v>
      </c>
      <c r="D166" s="29" t="s">
        <v>19</v>
      </c>
      <c r="E166" s="29">
        <v>23347376.285307001</v>
      </c>
      <c r="G166" s="28">
        <v>2021</v>
      </c>
      <c r="H166" s="80">
        <v>202109</v>
      </c>
      <c r="I166" s="29" t="s">
        <v>14</v>
      </c>
      <c r="J166" s="29" t="s">
        <v>173</v>
      </c>
      <c r="K166" s="29">
        <v>476173.17169300001</v>
      </c>
    </row>
    <row r="167" spans="1:11" x14ac:dyDescent="0.3">
      <c r="A167" s="30">
        <v>2021</v>
      </c>
      <c r="B167" s="81">
        <v>202112</v>
      </c>
      <c r="C167" s="31" t="s">
        <v>176</v>
      </c>
      <c r="D167" s="31" t="s">
        <v>19</v>
      </c>
      <c r="E167" s="31">
        <v>26872005.106525999</v>
      </c>
      <c r="G167" s="30">
        <v>2021</v>
      </c>
      <c r="H167" s="81">
        <v>202112</v>
      </c>
      <c r="I167" s="31" t="s">
        <v>14</v>
      </c>
      <c r="J167" s="31" t="s">
        <v>173</v>
      </c>
      <c r="K167" s="31">
        <v>485764.65974999999</v>
      </c>
    </row>
    <row r="168" spans="1:11" x14ac:dyDescent="0.3">
      <c r="A168" s="28">
        <v>2022</v>
      </c>
      <c r="B168" s="80">
        <v>202203</v>
      </c>
      <c r="C168" s="29" t="s">
        <v>176</v>
      </c>
      <c r="D168" s="29" t="s">
        <v>19</v>
      </c>
      <c r="E168" s="29">
        <v>25402843.136009</v>
      </c>
      <c r="G168" s="28">
        <v>2022</v>
      </c>
      <c r="H168" s="80">
        <v>202203</v>
      </c>
      <c r="I168" s="29" t="s">
        <v>14</v>
      </c>
      <c r="J168" s="29" t="s">
        <v>173</v>
      </c>
      <c r="K168" s="29">
        <v>481263.34273600002</v>
      </c>
    </row>
    <row r="169" spans="1:11" x14ac:dyDescent="0.3">
      <c r="A169" s="30">
        <v>2022</v>
      </c>
      <c r="B169" s="81">
        <v>202206</v>
      </c>
      <c r="C169" s="31" t="s">
        <v>176</v>
      </c>
      <c r="D169" s="31" t="s">
        <v>19</v>
      </c>
      <c r="E169" s="31">
        <v>29317102.963415001</v>
      </c>
      <c r="G169" s="30">
        <v>2022</v>
      </c>
      <c r="H169" s="81">
        <v>202206</v>
      </c>
      <c r="I169" s="31" t="s">
        <v>14</v>
      </c>
      <c r="J169" s="31" t="s">
        <v>173</v>
      </c>
      <c r="K169" s="31">
        <v>493577.26761400001</v>
      </c>
    </row>
    <row r="170" spans="1:11" x14ac:dyDescent="0.3">
      <c r="A170" s="28">
        <v>2022</v>
      </c>
      <c r="B170" s="80">
        <v>202209</v>
      </c>
      <c r="C170" s="29" t="s">
        <v>176</v>
      </c>
      <c r="D170" s="29" t="s">
        <v>19</v>
      </c>
      <c r="E170" s="29">
        <v>30998234.699680001</v>
      </c>
      <c r="G170" s="28">
        <v>2022</v>
      </c>
      <c r="H170" s="80">
        <v>202209</v>
      </c>
      <c r="I170" s="29" t="s">
        <v>14</v>
      </c>
      <c r="J170" s="29" t="s">
        <v>173</v>
      </c>
      <c r="K170" s="29">
        <v>503030.75990499998</v>
      </c>
    </row>
    <row r="171" spans="1:11" x14ac:dyDescent="0.3">
      <c r="A171" s="30">
        <v>2022</v>
      </c>
      <c r="B171" s="81">
        <v>202212</v>
      </c>
      <c r="C171" s="31" t="s">
        <v>176</v>
      </c>
      <c r="D171" s="31" t="s">
        <v>19</v>
      </c>
      <c r="E171" s="31">
        <v>38413565.521401003</v>
      </c>
      <c r="G171" s="30">
        <v>2022</v>
      </c>
      <c r="H171" s="81">
        <v>202212</v>
      </c>
      <c r="I171" s="31" t="s">
        <v>14</v>
      </c>
      <c r="J171" s="31" t="s">
        <v>173</v>
      </c>
      <c r="K171" s="31">
        <v>504114.68122299999</v>
      </c>
    </row>
    <row r="172" spans="1:11" x14ac:dyDescent="0.3">
      <c r="A172" s="28">
        <v>2023</v>
      </c>
      <c r="B172" s="80">
        <v>202303</v>
      </c>
      <c r="C172" s="29" t="s">
        <v>176</v>
      </c>
      <c r="D172" s="29" t="s">
        <v>19</v>
      </c>
      <c r="E172" s="29">
        <v>36156700.857173003</v>
      </c>
      <c r="G172" s="28">
        <v>2023</v>
      </c>
      <c r="H172" s="80">
        <v>202303</v>
      </c>
      <c r="I172" s="29" t="s">
        <v>14</v>
      </c>
      <c r="J172" s="29" t="s">
        <v>173</v>
      </c>
      <c r="K172" s="29">
        <v>497736.32113200001</v>
      </c>
    </row>
    <row r="173" spans="1:11" x14ac:dyDescent="0.3">
      <c r="A173" s="30">
        <v>2023</v>
      </c>
      <c r="B173" s="81">
        <v>202306</v>
      </c>
      <c r="C173" s="31" t="s">
        <v>176</v>
      </c>
      <c r="D173" s="31" t="s">
        <v>19</v>
      </c>
      <c r="E173" s="31">
        <v>37342479.228958003</v>
      </c>
      <c r="G173" s="30">
        <v>2023</v>
      </c>
      <c r="H173" s="81">
        <v>202306</v>
      </c>
      <c r="I173" s="31" t="s">
        <v>14</v>
      </c>
      <c r="J173" s="31" t="s">
        <v>173</v>
      </c>
      <c r="K173" s="31">
        <v>507675.00031600002</v>
      </c>
    </row>
    <row r="174" spans="1:11" x14ac:dyDescent="0.3">
      <c r="A174" s="28">
        <v>2023</v>
      </c>
      <c r="B174" s="80">
        <v>202309</v>
      </c>
      <c r="C174" s="29" t="s">
        <v>176</v>
      </c>
      <c r="D174" s="29" t="s">
        <v>19</v>
      </c>
      <c r="E174" s="29">
        <v>42296311.040932</v>
      </c>
      <c r="G174" s="28">
        <v>2023</v>
      </c>
      <c r="H174" s="80">
        <v>202309</v>
      </c>
      <c r="I174" s="29" t="s">
        <v>14</v>
      </c>
      <c r="J174" s="29" t="s">
        <v>173</v>
      </c>
      <c r="K174" s="29">
        <v>515959.49350300001</v>
      </c>
    </row>
    <row r="175" spans="1:11" x14ac:dyDescent="0.3">
      <c r="A175" s="30">
        <v>2023</v>
      </c>
      <c r="B175" s="81">
        <v>202312</v>
      </c>
      <c r="C175" s="31" t="s">
        <v>176</v>
      </c>
      <c r="D175" s="31" t="s">
        <v>19</v>
      </c>
      <c r="E175" s="31">
        <v>41188056.871596001</v>
      </c>
      <c r="G175" s="30">
        <v>2023</v>
      </c>
      <c r="H175" s="81">
        <v>202312</v>
      </c>
      <c r="I175" s="31" t="s">
        <v>14</v>
      </c>
      <c r="J175" s="31" t="s">
        <v>173</v>
      </c>
      <c r="K175" s="31">
        <v>520244.64346799999</v>
      </c>
    </row>
    <row r="176" spans="1:11" x14ac:dyDescent="0.3">
      <c r="A176" s="28">
        <v>2024</v>
      </c>
      <c r="B176" s="80">
        <v>202403</v>
      </c>
      <c r="C176" s="29" t="s">
        <v>176</v>
      </c>
      <c r="D176" s="29" t="s">
        <v>19</v>
      </c>
      <c r="E176" s="29">
        <v>38797814.442282997</v>
      </c>
      <c r="G176" s="28">
        <v>2024</v>
      </c>
      <c r="H176" s="80">
        <v>202403</v>
      </c>
      <c r="I176" s="29" t="s">
        <v>14</v>
      </c>
      <c r="J176" s="29" t="s">
        <v>173</v>
      </c>
      <c r="K176" s="29">
        <v>517819.62266200001</v>
      </c>
    </row>
    <row r="177" spans="1:11" x14ac:dyDescent="0.3">
      <c r="A177" s="30">
        <v>2024</v>
      </c>
      <c r="B177" s="81">
        <v>202406</v>
      </c>
      <c r="C177" s="31" t="s">
        <v>176</v>
      </c>
      <c r="D177" s="31" t="s">
        <v>19</v>
      </c>
      <c r="E177" s="31">
        <v>38129111.990705997</v>
      </c>
      <c r="G177" s="30">
        <v>2024</v>
      </c>
      <c r="H177" s="81">
        <v>202406</v>
      </c>
      <c r="I177" s="31" t="s">
        <v>14</v>
      </c>
      <c r="J177" s="31" t="s">
        <v>173</v>
      </c>
      <c r="K177" s="31">
        <v>520666.69963699998</v>
      </c>
    </row>
    <row r="178" spans="1:11" x14ac:dyDescent="0.3">
      <c r="A178" s="28">
        <v>2024</v>
      </c>
      <c r="B178" s="80">
        <v>202409</v>
      </c>
      <c r="C178" s="29" t="s">
        <v>176</v>
      </c>
      <c r="D178" s="29" t="s">
        <v>19</v>
      </c>
      <c r="E178" s="29">
        <v>36534035.579287998</v>
      </c>
      <c r="G178" s="28">
        <v>2024</v>
      </c>
      <c r="H178" s="80">
        <v>202409</v>
      </c>
      <c r="I178" s="29" t="s">
        <v>14</v>
      </c>
      <c r="J178" s="29" t="s">
        <v>173</v>
      </c>
      <c r="K178" s="29">
        <v>528736.32119000005</v>
      </c>
    </row>
    <row r="179" spans="1:11" x14ac:dyDescent="0.3">
      <c r="A179" s="30">
        <v>2024</v>
      </c>
      <c r="B179" s="81">
        <v>202412</v>
      </c>
      <c r="C179" s="31" t="s">
        <v>176</v>
      </c>
      <c r="D179" s="31" t="s">
        <v>19</v>
      </c>
      <c r="E179" s="31">
        <v>42048809.225635</v>
      </c>
      <c r="G179" s="30">
        <v>2024</v>
      </c>
      <c r="H179" s="81">
        <v>202412</v>
      </c>
      <c r="I179" s="31" t="s">
        <v>14</v>
      </c>
      <c r="J179" s="31" t="s">
        <v>173</v>
      </c>
      <c r="K179" s="31">
        <v>532849.44857200002</v>
      </c>
    </row>
    <row r="180" spans="1:11" x14ac:dyDescent="0.3">
      <c r="A180" s="28">
        <v>2025</v>
      </c>
      <c r="B180" s="80">
        <v>202503</v>
      </c>
      <c r="C180" s="29" t="s">
        <v>176</v>
      </c>
      <c r="D180" s="29" t="s">
        <v>19</v>
      </c>
      <c r="E180" s="29">
        <v>40147214.593672</v>
      </c>
      <c r="G180" s="28">
        <v>2025</v>
      </c>
      <c r="H180" s="80">
        <v>202503</v>
      </c>
      <c r="I180" s="29" t="s">
        <v>14</v>
      </c>
      <c r="J180" s="29" t="s">
        <v>173</v>
      </c>
      <c r="K180" s="29">
        <v>527197.98210200004</v>
      </c>
    </row>
    <row r="181" spans="1:11" x14ac:dyDescent="0.3">
      <c r="A181" s="30">
        <v>2025</v>
      </c>
      <c r="B181" s="81">
        <v>202506</v>
      </c>
      <c r="C181" s="31" t="s">
        <v>176</v>
      </c>
      <c r="D181" s="31" t="s">
        <v>19</v>
      </c>
      <c r="E181" s="31">
        <v>45077693.718543001</v>
      </c>
      <c r="G181" s="30">
        <v>2025</v>
      </c>
      <c r="H181" s="81">
        <v>202506</v>
      </c>
      <c r="I181" s="31" t="s">
        <v>14</v>
      </c>
      <c r="J181" s="31" t="s">
        <v>173</v>
      </c>
      <c r="K181" s="31">
        <v>535820.15986000001</v>
      </c>
    </row>
    <row r="182" spans="1:11" x14ac:dyDescent="0.3">
      <c r="A182" s="28">
        <v>2025</v>
      </c>
      <c r="B182" s="80">
        <v>202509</v>
      </c>
      <c r="C182" s="29" t="s">
        <v>176</v>
      </c>
      <c r="D182" s="29" t="s">
        <v>19</v>
      </c>
      <c r="E182" s="29">
        <v>43567935.526155002</v>
      </c>
      <c r="G182" s="28">
        <v>2025</v>
      </c>
      <c r="H182" s="80">
        <v>202509</v>
      </c>
      <c r="I182" s="29" t="s">
        <v>14</v>
      </c>
      <c r="J182" s="29" t="s">
        <v>173</v>
      </c>
      <c r="K182" s="29">
        <v>544422.49428400001</v>
      </c>
    </row>
    <row r="183" spans="1:11" x14ac:dyDescent="0.3">
      <c r="A183" s="30">
        <v>2025</v>
      </c>
      <c r="B183" s="81">
        <v>202512</v>
      </c>
      <c r="C183" s="31" t="s">
        <v>176</v>
      </c>
      <c r="D183" s="31" t="s">
        <v>19</v>
      </c>
      <c r="E183" s="31">
        <v>44720127.723452002</v>
      </c>
      <c r="G183" s="30">
        <v>2025</v>
      </c>
      <c r="H183" s="81">
        <v>202512</v>
      </c>
      <c r="I183" s="31" t="s">
        <v>14</v>
      </c>
      <c r="J183" s="31" t="s">
        <v>173</v>
      </c>
      <c r="K183" s="31">
        <v>545014.24722699996</v>
      </c>
    </row>
    <row r="184" spans="1:11" x14ac:dyDescent="0.3">
      <c r="A184" s="28">
        <v>2011</v>
      </c>
      <c r="B184" s="80">
        <v>201103</v>
      </c>
      <c r="C184" s="29" t="s">
        <v>176</v>
      </c>
      <c r="D184" s="29" t="s">
        <v>166</v>
      </c>
      <c r="E184" s="29">
        <v>67111774.287354007</v>
      </c>
      <c r="G184" s="28">
        <v>2011</v>
      </c>
      <c r="H184" s="80">
        <v>201103</v>
      </c>
      <c r="I184" s="29" t="s">
        <v>14</v>
      </c>
      <c r="J184" s="29" t="s">
        <v>174</v>
      </c>
      <c r="K184" s="29">
        <v>85506.096720999994</v>
      </c>
    </row>
    <row r="185" spans="1:11" x14ac:dyDescent="0.3">
      <c r="A185" s="30">
        <v>2011</v>
      </c>
      <c r="B185" s="81">
        <v>201106</v>
      </c>
      <c r="C185" s="31" t="s">
        <v>176</v>
      </c>
      <c r="D185" s="31" t="s">
        <v>166</v>
      </c>
      <c r="E185" s="31">
        <v>70165125.921946004</v>
      </c>
      <c r="G185" s="30">
        <v>2011</v>
      </c>
      <c r="H185" s="81">
        <v>201106</v>
      </c>
      <c r="I185" s="31" t="s">
        <v>14</v>
      </c>
      <c r="J185" s="31" t="s">
        <v>174</v>
      </c>
      <c r="K185" s="31">
        <v>87446.671128999995</v>
      </c>
    </row>
    <row r="186" spans="1:11" x14ac:dyDescent="0.3">
      <c r="A186" s="28">
        <v>2011</v>
      </c>
      <c r="B186" s="80">
        <v>201109</v>
      </c>
      <c r="C186" s="29" t="s">
        <v>176</v>
      </c>
      <c r="D186" s="29" t="s">
        <v>166</v>
      </c>
      <c r="E186" s="29">
        <v>72795053.213118002</v>
      </c>
      <c r="G186" s="28">
        <v>2011</v>
      </c>
      <c r="H186" s="80">
        <v>201109</v>
      </c>
      <c r="I186" s="29" t="s">
        <v>14</v>
      </c>
      <c r="J186" s="29" t="s">
        <v>174</v>
      </c>
      <c r="K186" s="29">
        <v>89422.528615999996</v>
      </c>
    </row>
    <row r="187" spans="1:11" x14ac:dyDescent="0.3">
      <c r="A187" s="30">
        <v>2011</v>
      </c>
      <c r="B187" s="81">
        <v>201112</v>
      </c>
      <c r="C187" s="31" t="s">
        <v>176</v>
      </c>
      <c r="D187" s="31" t="s">
        <v>166</v>
      </c>
      <c r="E187" s="31">
        <v>87391823.410209</v>
      </c>
      <c r="G187" s="30">
        <v>2011</v>
      </c>
      <c r="H187" s="81">
        <v>201112</v>
      </c>
      <c r="I187" s="31" t="s">
        <v>14</v>
      </c>
      <c r="J187" s="31" t="s">
        <v>174</v>
      </c>
      <c r="K187" s="31">
        <v>90555.578706</v>
      </c>
    </row>
    <row r="188" spans="1:11" x14ac:dyDescent="0.3">
      <c r="A188" s="28">
        <v>2012</v>
      </c>
      <c r="B188" s="80">
        <v>201203</v>
      </c>
      <c r="C188" s="29" t="s">
        <v>176</v>
      </c>
      <c r="D188" s="29" t="s">
        <v>166</v>
      </c>
      <c r="E188" s="29">
        <v>88727255.651997</v>
      </c>
      <c r="G188" s="28">
        <v>2012</v>
      </c>
      <c r="H188" s="80">
        <v>201203</v>
      </c>
      <c r="I188" s="29" t="s">
        <v>14</v>
      </c>
      <c r="J188" s="29" t="s">
        <v>174</v>
      </c>
      <c r="K188" s="29">
        <v>88631.342812999996</v>
      </c>
    </row>
    <row r="189" spans="1:11" x14ac:dyDescent="0.3">
      <c r="A189" s="30">
        <v>2012</v>
      </c>
      <c r="B189" s="81">
        <v>201206</v>
      </c>
      <c r="C189" s="31" t="s">
        <v>176</v>
      </c>
      <c r="D189" s="31" t="s">
        <v>166</v>
      </c>
      <c r="E189" s="31">
        <v>88829676.864766002</v>
      </c>
      <c r="G189" s="30">
        <v>2012</v>
      </c>
      <c r="H189" s="81">
        <v>201206</v>
      </c>
      <c r="I189" s="31" t="s">
        <v>14</v>
      </c>
      <c r="J189" s="31" t="s">
        <v>174</v>
      </c>
      <c r="K189" s="31">
        <v>88109.924329000001</v>
      </c>
    </row>
    <row r="190" spans="1:11" x14ac:dyDescent="0.3">
      <c r="A190" s="28">
        <v>2012</v>
      </c>
      <c r="B190" s="80">
        <v>201209</v>
      </c>
      <c r="C190" s="29" t="s">
        <v>176</v>
      </c>
      <c r="D190" s="29" t="s">
        <v>166</v>
      </c>
      <c r="E190" s="29">
        <v>88785786.818275005</v>
      </c>
      <c r="G190" s="28">
        <v>2012</v>
      </c>
      <c r="H190" s="80">
        <v>201209</v>
      </c>
      <c r="I190" s="29" t="s">
        <v>14</v>
      </c>
      <c r="J190" s="29" t="s">
        <v>174</v>
      </c>
      <c r="K190" s="29">
        <v>88785.759164999996</v>
      </c>
    </row>
    <row r="191" spans="1:11" x14ac:dyDescent="0.3">
      <c r="A191" s="30">
        <v>2012</v>
      </c>
      <c r="B191" s="81">
        <v>201212</v>
      </c>
      <c r="C191" s="31" t="s">
        <v>176</v>
      </c>
      <c r="D191" s="31" t="s">
        <v>166</v>
      </c>
      <c r="E191" s="31">
        <v>97445965.206193998</v>
      </c>
      <c r="G191" s="30">
        <v>2012</v>
      </c>
      <c r="H191" s="81">
        <v>201212</v>
      </c>
      <c r="I191" s="31" t="s">
        <v>14</v>
      </c>
      <c r="J191" s="31" t="s">
        <v>174</v>
      </c>
      <c r="K191" s="31">
        <v>88451.163830000005</v>
      </c>
    </row>
    <row r="192" spans="1:11" x14ac:dyDescent="0.3">
      <c r="A192" s="28">
        <v>2013</v>
      </c>
      <c r="B192" s="80">
        <v>201303</v>
      </c>
      <c r="C192" s="29" t="s">
        <v>176</v>
      </c>
      <c r="D192" s="29" t="s">
        <v>166</v>
      </c>
      <c r="E192" s="29">
        <v>87689745.374904007</v>
      </c>
      <c r="G192" s="28">
        <v>2013</v>
      </c>
      <c r="H192" s="80">
        <v>201303</v>
      </c>
      <c r="I192" s="29" t="s">
        <v>14</v>
      </c>
      <c r="J192" s="29" t="s">
        <v>174</v>
      </c>
      <c r="K192" s="29">
        <v>82644.235297000007</v>
      </c>
    </row>
    <row r="193" spans="1:11" x14ac:dyDescent="0.3">
      <c r="A193" s="30">
        <v>2013</v>
      </c>
      <c r="B193" s="81">
        <v>201306</v>
      </c>
      <c r="C193" s="31" t="s">
        <v>176</v>
      </c>
      <c r="D193" s="31" t="s">
        <v>166</v>
      </c>
      <c r="E193" s="31">
        <v>80392137.121983007</v>
      </c>
      <c r="G193" s="30">
        <v>2013</v>
      </c>
      <c r="H193" s="81">
        <v>201306</v>
      </c>
      <c r="I193" s="31" t="s">
        <v>14</v>
      </c>
      <c r="J193" s="31" t="s">
        <v>174</v>
      </c>
      <c r="K193" s="31">
        <v>81905.436050999997</v>
      </c>
    </row>
    <row r="194" spans="1:11" x14ac:dyDescent="0.3">
      <c r="A194" s="28">
        <v>2013</v>
      </c>
      <c r="B194" s="80">
        <v>201309</v>
      </c>
      <c r="C194" s="29" t="s">
        <v>176</v>
      </c>
      <c r="D194" s="29" t="s">
        <v>166</v>
      </c>
      <c r="E194" s="29">
        <v>86752601.431310996</v>
      </c>
      <c r="G194" s="28">
        <v>2013</v>
      </c>
      <c r="H194" s="80">
        <v>201309</v>
      </c>
      <c r="I194" s="29" t="s">
        <v>14</v>
      </c>
      <c r="J194" s="29" t="s">
        <v>174</v>
      </c>
      <c r="K194" s="29">
        <v>81216.869823999994</v>
      </c>
    </row>
    <row r="195" spans="1:11" x14ac:dyDescent="0.3">
      <c r="A195" s="30">
        <v>2013</v>
      </c>
      <c r="B195" s="81">
        <v>201312</v>
      </c>
      <c r="C195" s="31" t="s">
        <v>176</v>
      </c>
      <c r="D195" s="31" t="s">
        <v>166</v>
      </c>
      <c r="E195" s="31">
        <v>97438403.405878007</v>
      </c>
      <c r="G195" s="30">
        <v>2013</v>
      </c>
      <c r="H195" s="81">
        <v>201312</v>
      </c>
      <c r="I195" s="31" t="s">
        <v>14</v>
      </c>
      <c r="J195" s="31" t="s">
        <v>174</v>
      </c>
      <c r="K195" s="31">
        <v>79351.427511999995</v>
      </c>
    </row>
    <row r="196" spans="1:11" x14ac:dyDescent="0.3">
      <c r="A196" s="28">
        <v>2014</v>
      </c>
      <c r="B196" s="80">
        <v>201403</v>
      </c>
      <c r="C196" s="29" t="s">
        <v>176</v>
      </c>
      <c r="D196" s="29" t="s">
        <v>166</v>
      </c>
      <c r="E196" s="29">
        <v>92963139.515257001</v>
      </c>
      <c r="G196" s="28">
        <v>2014</v>
      </c>
      <c r="H196" s="80">
        <v>201403</v>
      </c>
      <c r="I196" s="29" t="s">
        <v>14</v>
      </c>
      <c r="J196" s="29" t="s">
        <v>174</v>
      </c>
      <c r="K196" s="29">
        <v>75704.614096000005</v>
      </c>
    </row>
    <row r="197" spans="1:11" x14ac:dyDescent="0.3">
      <c r="A197" s="30">
        <v>2014</v>
      </c>
      <c r="B197" s="81">
        <v>201406</v>
      </c>
      <c r="C197" s="31" t="s">
        <v>176</v>
      </c>
      <c r="D197" s="31" t="s">
        <v>166</v>
      </c>
      <c r="E197" s="31">
        <v>91357769.431424007</v>
      </c>
      <c r="G197" s="30">
        <v>2014</v>
      </c>
      <c r="H197" s="81">
        <v>201406</v>
      </c>
      <c r="I197" s="31" t="s">
        <v>14</v>
      </c>
      <c r="J197" s="31" t="s">
        <v>174</v>
      </c>
      <c r="K197" s="31">
        <v>76334.732940000002</v>
      </c>
    </row>
    <row r="198" spans="1:11" x14ac:dyDescent="0.3">
      <c r="A198" s="28">
        <v>2014</v>
      </c>
      <c r="B198" s="80">
        <v>201409</v>
      </c>
      <c r="C198" s="29" t="s">
        <v>176</v>
      </c>
      <c r="D198" s="29" t="s">
        <v>166</v>
      </c>
      <c r="E198" s="29">
        <v>92284807.233722001</v>
      </c>
      <c r="G198" s="28">
        <v>2014</v>
      </c>
      <c r="H198" s="80">
        <v>201409</v>
      </c>
      <c r="I198" s="29" t="s">
        <v>14</v>
      </c>
      <c r="J198" s="29" t="s">
        <v>174</v>
      </c>
      <c r="K198" s="29">
        <v>76964.423723</v>
      </c>
    </row>
    <row r="199" spans="1:11" x14ac:dyDescent="0.3">
      <c r="A199" s="30">
        <v>2014</v>
      </c>
      <c r="B199" s="81">
        <v>201412</v>
      </c>
      <c r="C199" s="31" t="s">
        <v>176</v>
      </c>
      <c r="D199" s="31" t="s">
        <v>166</v>
      </c>
      <c r="E199" s="31">
        <v>113382188.92723601</v>
      </c>
      <c r="G199" s="30">
        <v>2014</v>
      </c>
      <c r="H199" s="81">
        <v>201412</v>
      </c>
      <c r="I199" s="31" t="s">
        <v>14</v>
      </c>
      <c r="J199" s="31" t="s">
        <v>174</v>
      </c>
      <c r="K199" s="31">
        <v>76711.220600999994</v>
      </c>
    </row>
    <row r="200" spans="1:11" x14ac:dyDescent="0.3">
      <c r="A200" s="28">
        <v>2015</v>
      </c>
      <c r="B200" s="80">
        <v>201503</v>
      </c>
      <c r="C200" s="29" t="s">
        <v>176</v>
      </c>
      <c r="D200" s="29" t="s">
        <v>166</v>
      </c>
      <c r="E200" s="29">
        <v>99839505.670139998</v>
      </c>
      <c r="G200" s="28">
        <v>2015</v>
      </c>
      <c r="H200" s="80">
        <v>201503</v>
      </c>
      <c r="I200" s="29" t="s">
        <v>14</v>
      </c>
      <c r="J200" s="29" t="s">
        <v>174</v>
      </c>
      <c r="K200" s="29">
        <v>73551.559502999997</v>
      </c>
    </row>
    <row r="201" spans="1:11" x14ac:dyDescent="0.3">
      <c r="A201" s="30">
        <v>2015</v>
      </c>
      <c r="B201" s="81">
        <v>201506</v>
      </c>
      <c r="C201" s="31" t="s">
        <v>176</v>
      </c>
      <c r="D201" s="31" t="s">
        <v>166</v>
      </c>
      <c r="E201" s="31">
        <v>93379069.362629995</v>
      </c>
      <c r="G201" s="30">
        <v>2015</v>
      </c>
      <c r="H201" s="81">
        <v>201506</v>
      </c>
      <c r="I201" s="31" t="s">
        <v>14</v>
      </c>
      <c r="J201" s="31" t="s">
        <v>174</v>
      </c>
      <c r="K201" s="31">
        <v>73206.596636999995</v>
      </c>
    </row>
    <row r="202" spans="1:11" x14ac:dyDescent="0.3">
      <c r="A202" s="28">
        <v>2015</v>
      </c>
      <c r="B202" s="80">
        <v>201509</v>
      </c>
      <c r="C202" s="29" t="s">
        <v>176</v>
      </c>
      <c r="D202" s="29" t="s">
        <v>166</v>
      </c>
      <c r="E202" s="29">
        <v>89466144.626285002</v>
      </c>
      <c r="G202" s="28">
        <v>2015</v>
      </c>
      <c r="H202" s="80">
        <v>201509</v>
      </c>
      <c r="I202" s="29" t="s">
        <v>14</v>
      </c>
      <c r="J202" s="29" t="s">
        <v>174</v>
      </c>
      <c r="K202" s="29">
        <v>72548.394759000003</v>
      </c>
    </row>
    <row r="203" spans="1:11" x14ac:dyDescent="0.3">
      <c r="A203" s="30">
        <v>2015</v>
      </c>
      <c r="B203" s="81">
        <v>201512</v>
      </c>
      <c r="C203" s="31" t="s">
        <v>176</v>
      </c>
      <c r="D203" s="31" t="s">
        <v>166</v>
      </c>
      <c r="E203" s="31">
        <v>102286061.815758</v>
      </c>
      <c r="G203" s="30">
        <v>2015</v>
      </c>
      <c r="H203" s="81">
        <v>201512</v>
      </c>
      <c r="I203" s="31" t="s">
        <v>14</v>
      </c>
      <c r="J203" s="31" t="s">
        <v>174</v>
      </c>
      <c r="K203" s="31">
        <v>71133.330144000007</v>
      </c>
    </row>
    <row r="204" spans="1:11" x14ac:dyDescent="0.3">
      <c r="A204" s="28">
        <v>2016</v>
      </c>
      <c r="B204" s="80">
        <v>201603</v>
      </c>
      <c r="C204" s="29" t="s">
        <v>176</v>
      </c>
      <c r="D204" s="29" t="s">
        <v>166</v>
      </c>
      <c r="E204" s="29">
        <v>90767091.255210996</v>
      </c>
      <c r="G204" s="28">
        <v>2016</v>
      </c>
      <c r="H204" s="80">
        <v>201603</v>
      </c>
      <c r="I204" s="29" t="s">
        <v>14</v>
      </c>
      <c r="J204" s="29" t="s">
        <v>174</v>
      </c>
      <c r="K204" s="29">
        <v>68750.955749000001</v>
      </c>
    </row>
    <row r="205" spans="1:11" x14ac:dyDescent="0.3">
      <c r="A205" s="30">
        <v>2016</v>
      </c>
      <c r="B205" s="81">
        <v>201606</v>
      </c>
      <c r="C205" s="31" t="s">
        <v>176</v>
      </c>
      <c r="D205" s="31" t="s">
        <v>166</v>
      </c>
      <c r="E205" s="31">
        <v>89801203.565686002</v>
      </c>
      <c r="G205" s="30">
        <v>2016</v>
      </c>
      <c r="H205" s="81">
        <v>201606</v>
      </c>
      <c r="I205" s="31" t="s">
        <v>14</v>
      </c>
      <c r="J205" s="31" t="s">
        <v>174</v>
      </c>
      <c r="K205" s="31">
        <v>67877.440757999997</v>
      </c>
    </row>
    <row r="206" spans="1:11" x14ac:dyDescent="0.3">
      <c r="A206" s="28">
        <v>2016</v>
      </c>
      <c r="B206" s="80">
        <v>201609</v>
      </c>
      <c r="C206" s="29" t="s">
        <v>176</v>
      </c>
      <c r="D206" s="29" t="s">
        <v>166</v>
      </c>
      <c r="E206" s="29">
        <v>83964793.320131004</v>
      </c>
      <c r="G206" s="28">
        <v>2016</v>
      </c>
      <c r="H206" s="80">
        <v>201609</v>
      </c>
      <c r="I206" s="29" t="s">
        <v>14</v>
      </c>
      <c r="J206" s="29" t="s">
        <v>174</v>
      </c>
      <c r="K206" s="29">
        <v>69479.654060000001</v>
      </c>
    </row>
    <row r="207" spans="1:11" x14ac:dyDescent="0.3">
      <c r="A207" s="30">
        <v>2016</v>
      </c>
      <c r="B207" s="81">
        <v>201612</v>
      </c>
      <c r="C207" s="31" t="s">
        <v>176</v>
      </c>
      <c r="D207" s="31" t="s">
        <v>166</v>
      </c>
      <c r="E207" s="31">
        <v>97163289.265450001</v>
      </c>
      <c r="G207" s="30">
        <v>2016</v>
      </c>
      <c r="H207" s="81">
        <v>201612</v>
      </c>
      <c r="I207" s="31" t="s">
        <v>14</v>
      </c>
      <c r="J207" s="31" t="s">
        <v>174</v>
      </c>
      <c r="K207" s="31">
        <v>71700.367398000002</v>
      </c>
    </row>
    <row r="208" spans="1:11" x14ac:dyDescent="0.3">
      <c r="A208" s="28">
        <v>2017</v>
      </c>
      <c r="B208" s="80">
        <v>201703</v>
      </c>
      <c r="C208" s="29" t="s">
        <v>176</v>
      </c>
      <c r="D208" s="29" t="s">
        <v>166</v>
      </c>
      <c r="E208" s="29">
        <v>93080956.621139005</v>
      </c>
      <c r="G208" s="28">
        <v>2017</v>
      </c>
      <c r="H208" s="80">
        <v>201703</v>
      </c>
      <c r="I208" s="29" t="s">
        <v>14</v>
      </c>
      <c r="J208" s="29" t="s">
        <v>174</v>
      </c>
      <c r="K208" s="29">
        <v>70706.487548000005</v>
      </c>
    </row>
    <row r="209" spans="1:11" x14ac:dyDescent="0.3">
      <c r="A209" s="30">
        <v>2017</v>
      </c>
      <c r="B209" s="81">
        <v>201706</v>
      </c>
      <c r="C209" s="31" t="s">
        <v>176</v>
      </c>
      <c r="D209" s="31" t="s">
        <v>166</v>
      </c>
      <c r="E209" s="31">
        <v>82371453.324920997</v>
      </c>
      <c r="G209" s="30">
        <v>2017</v>
      </c>
      <c r="H209" s="81">
        <v>201706</v>
      </c>
      <c r="I209" s="31" t="s">
        <v>14</v>
      </c>
      <c r="J209" s="31" t="s">
        <v>174</v>
      </c>
      <c r="K209" s="31">
        <v>73167.644987000007</v>
      </c>
    </row>
    <row r="210" spans="1:11" x14ac:dyDescent="0.3">
      <c r="A210" s="28">
        <v>2017</v>
      </c>
      <c r="B210" s="80">
        <v>201709</v>
      </c>
      <c r="C210" s="29" t="s">
        <v>176</v>
      </c>
      <c r="D210" s="29" t="s">
        <v>166</v>
      </c>
      <c r="E210" s="29">
        <v>80427841.533243999</v>
      </c>
      <c r="G210" s="28">
        <v>2017</v>
      </c>
      <c r="H210" s="80">
        <v>201709</v>
      </c>
      <c r="I210" s="29" t="s">
        <v>14</v>
      </c>
      <c r="J210" s="29" t="s">
        <v>174</v>
      </c>
      <c r="K210" s="29">
        <v>75715.876684999996</v>
      </c>
    </row>
    <row r="211" spans="1:11" x14ac:dyDescent="0.3">
      <c r="A211" s="30">
        <v>2017</v>
      </c>
      <c r="B211" s="81">
        <v>201712</v>
      </c>
      <c r="C211" s="31" t="s">
        <v>176</v>
      </c>
      <c r="D211" s="31" t="s">
        <v>166</v>
      </c>
      <c r="E211" s="31">
        <v>98222727.537247002</v>
      </c>
      <c r="G211" s="30">
        <v>2017</v>
      </c>
      <c r="H211" s="81">
        <v>201712</v>
      </c>
      <c r="I211" s="31" t="s">
        <v>14</v>
      </c>
      <c r="J211" s="31" t="s">
        <v>174</v>
      </c>
      <c r="K211" s="31">
        <v>77162.961641000002</v>
      </c>
    </row>
    <row r="212" spans="1:11" x14ac:dyDescent="0.3">
      <c r="A212" s="28">
        <v>2018</v>
      </c>
      <c r="B212" s="80">
        <v>201803</v>
      </c>
      <c r="C212" s="29" t="s">
        <v>176</v>
      </c>
      <c r="D212" s="29" t="s">
        <v>166</v>
      </c>
      <c r="E212" s="29">
        <v>81084420.343645006</v>
      </c>
      <c r="G212" s="28">
        <v>2018</v>
      </c>
      <c r="H212" s="80">
        <v>201803</v>
      </c>
      <c r="I212" s="29" t="s">
        <v>14</v>
      </c>
      <c r="J212" s="29" t="s">
        <v>174</v>
      </c>
      <c r="K212" s="29">
        <v>75276.545159000001</v>
      </c>
    </row>
    <row r="213" spans="1:11" x14ac:dyDescent="0.3">
      <c r="A213" s="30">
        <v>2018</v>
      </c>
      <c r="B213" s="81">
        <v>201806</v>
      </c>
      <c r="C213" s="31" t="s">
        <v>176</v>
      </c>
      <c r="D213" s="31" t="s">
        <v>166</v>
      </c>
      <c r="E213" s="31">
        <v>78240564.879477993</v>
      </c>
      <c r="G213" s="30">
        <v>2018</v>
      </c>
      <c r="H213" s="81">
        <v>201806</v>
      </c>
      <c r="I213" s="31" t="s">
        <v>14</v>
      </c>
      <c r="J213" s="31" t="s">
        <v>174</v>
      </c>
      <c r="K213" s="31">
        <v>76807.627565000003</v>
      </c>
    </row>
    <row r="214" spans="1:11" x14ac:dyDescent="0.3">
      <c r="A214" s="28">
        <v>2018</v>
      </c>
      <c r="B214" s="80">
        <v>201809</v>
      </c>
      <c r="C214" s="29" t="s">
        <v>176</v>
      </c>
      <c r="D214" s="29" t="s">
        <v>166</v>
      </c>
      <c r="E214" s="29">
        <v>70590329.259793997</v>
      </c>
      <c r="G214" s="28">
        <v>2018</v>
      </c>
      <c r="H214" s="80">
        <v>201809</v>
      </c>
      <c r="I214" s="29" t="s">
        <v>14</v>
      </c>
      <c r="J214" s="29" t="s">
        <v>174</v>
      </c>
      <c r="K214" s="29">
        <v>78525.337192999999</v>
      </c>
    </row>
    <row r="215" spans="1:11" x14ac:dyDescent="0.3">
      <c r="A215" s="30">
        <v>2018</v>
      </c>
      <c r="B215" s="81">
        <v>201812</v>
      </c>
      <c r="C215" s="31" t="s">
        <v>176</v>
      </c>
      <c r="D215" s="31" t="s">
        <v>166</v>
      </c>
      <c r="E215" s="31">
        <v>87307743.435706005</v>
      </c>
      <c r="G215" s="30">
        <v>2018</v>
      </c>
      <c r="H215" s="81">
        <v>201812</v>
      </c>
      <c r="I215" s="31" t="s">
        <v>14</v>
      </c>
      <c r="J215" s="31" t="s">
        <v>174</v>
      </c>
      <c r="K215" s="31">
        <v>79194.983708</v>
      </c>
    </row>
    <row r="216" spans="1:11" x14ac:dyDescent="0.3">
      <c r="A216" s="28">
        <v>2019</v>
      </c>
      <c r="B216" s="80">
        <v>201903</v>
      </c>
      <c r="C216" s="29" t="s">
        <v>176</v>
      </c>
      <c r="D216" s="29" t="s">
        <v>166</v>
      </c>
      <c r="E216" s="29">
        <v>75376631.892762005</v>
      </c>
      <c r="G216" s="28">
        <v>2019</v>
      </c>
      <c r="H216" s="80">
        <v>201903</v>
      </c>
      <c r="I216" s="29" t="s">
        <v>14</v>
      </c>
      <c r="J216" s="29" t="s">
        <v>174</v>
      </c>
      <c r="K216" s="29">
        <v>75227.674675000002</v>
      </c>
    </row>
    <row r="217" spans="1:11" x14ac:dyDescent="0.3">
      <c r="A217" s="30">
        <v>2019</v>
      </c>
      <c r="B217" s="81">
        <v>201906</v>
      </c>
      <c r="C217" s="31" t="s">
        <v>176</v>
      </c>
      <c r="D217" s="31" t="s">
        <v>166</v>
      </c>
      <c r="E217" s="31">
        <v>66815722.103391998</v>
      </c>
      <c r="G217" s="30">
        <v>2019</v>
      </c>
      <c r="H217" s="81">
        <v>201906</v>
      </c>
      <c r="I217" s="31" t="s">
        <v>14</v>
      </c>
      <c r="J217" s="31" t="s">
        <v>174</v>
      </c>
      <c r="K217" s="31">
        <v>75361.446567000006</v>
      </c>
    </row>
    <row r="218" spans="1:11" x14ac:dyDescent="0.3">
      <c r="A218" s="28">
        <v>2019</v>
      </c>
      <c r="B218" s="80">
        <v>201909</v>
      </c>
      <c r="C218" s="29" t="s">
        <v>176</v>
      </c>
      <c r="D218" s="29" t="s">
        <v>166</v>
      </c>
      <c r="E218" s="29">
        <v>69448123.857999995</v>
      </c>
      <c r="G218" s="28">
        <v>2019</v>
      </c>
      <c r="H218" s="80">
        <v>201909</v>
      </c>
      <c r="I218" s="29" t="s">
        <v>14</v>
      </c>
      <c r="J218" s="29" t="s">
        <v>174</v>
      </c>
      <c r="K218" s="29">
        <v>75367.579765999995</v>
      </c>
    </row>
    <row r="219" spans="1:11" x14ac:dyDescent="0.3">
      <c r="A219" s="30">
        <v>2019</v>
      </c>
      <c r="B219" s="81">
        <v>201912</v>
      </c>
      <c r="C219" s="31" t="s">
        <v>176</v>
      </c>
      <c r="D219" s="31" t="s">
        <v>166</v>
      </c>
      <c r="E219" s="31">
        <v>82558399.697326005</v>
      </c>
      <c r="G219" s="30">
        <v>2019</v>
      </c>
      <c r="H219" s="81">
        <v>201912</v>
      </c>
      <c r="I219" s="31" t="s">
        <v>14</v>
      </c>
      <c r="J219" s="31" t="s">
        <v>174</v>
      </c>
      <c r="K219" s="31">
        <v>73872.463789000001</v>
      </c>
    </row>
    <row r="220" spans="1:11" x14ac:dyDescent="0.3">
      <c r="A220" s="28">
        <v>2020</v>
      </c>
      <c r="B220" s="80">
        <v>202003</v>
      </c>
      <c r="C220" s="29" t="s">
        <v>176</v>
      </c>
      <c r="D220" s="29" t="s">
        <v>166</v>
      </c>
      <c r="E220" s="29">
        <v>64452270.921255</v>
      </c>
      <c r="G220" s="28">
        <v>2020</v>
      </c>
      <c r="H220" s="80">
        <v>202003</v>
      </c>
      <c r="I220" s="29" t="s">
        <v>14</v>
      </c>
      <c r="J220" s="29" t="s">
        <v>174</v>
      </c>
      <c r="K220" s="29">
        <v>70927.423230999993</v>
      </c>
    </row>
    <row r="221" spans="1:11" x14ac:dyDescent="0.3">
      <c r="A221" s="30">
        <v>2020</v>
      </c>
      <c r="B221" s="81">
        <v>202006</v>
      </c>
      <c r="C221" s="31" t="s">
        <v>176</v>
      </c>
      <c r="D221" s="31" t="s">
        <v>166</v>
      </c>
      <c r="E221" s="31">
        <v>26010247.426743001</v>
      </c>
      <c r="G221" s="30">
        <v>2020</v>
      </c>
      <c r="H221" s="81">
        <v>202006</v>
      </c>
      <c r="I221" s="31" t="s">
        <v>14</v>
      </c>
      <c r="J221" s="31" t="s">
        <v>174</v>
      </c>
      <c r="K221" s="31">
        <v>68463.152545999998</v>
      </c>
    </row>
    <row r="222" spans="1:11" x14ac:dyDescent="0.3">
      <c r="A222" s="28">
        <v>2020</v>
      </c>
      <c r="B222" s="80">
        <v>202009</v>
      </c>
      <c r="C222" s="29" t="s">
        <v>176</v>
      </c>
      <c r="D222" s="29" t="s">
        <v>166</v>
      </c>
      <c r="E222" s="29">
        <v>53236241.925373003</v>
      </c>
      <c r="G222" s="28">
        <v>2020</v>
      </c>
      <c r="H222" s="80">
        <v>202009</v>
      </c>
      <c r="I222" s="29" t="s">
        <v>14</v>
      </c>
      <c r="J222" s="29" t="s">
        <v>174</v>
      </c>
      <c r="K222" s="29">
        <v>66734.746920999998</v>
      </c>
    </row>
    <row r="223" spans="1:11" x14ac:dyDescent="0.3">
      <c r="A223" s="30">
        <v>2020</v>
      </c>
      <c r="B223" s="81">
        <v>202012</v>
      </c>
      <c r="C223" s="31" t="s">
        <v>176</v>
      </c>
      <c r="D223" s="31" t="s">
        <v>166</v>
      </c>
      <c r="E223" s="31">
        <v>55967587.172659002</v>
      </c>
      <c r="G223" s="30">
        <v>2020</v>
      </c>
      <c r="H223" s="81">
        <v>202012</v>
      </c>
      <c r="I223" s="31" t="s">
        <v>14</v>
      </c>
      <c r="J223" s="31" t="s">
        <v>174</v>
      </c>
      <c r="K223" s="31">
        <v>64535.194576000002</v>
      </c>
    </row>
    <row r="224" spans="1:11" x14ac:dyDescent="0.3">
      <c r="A224" s="28">
        <v>2021</v>
      </c>
      <c r="B224" s="80">
        <v>202103</v>
      </c>
      <c r="C224" s="29" t="s">
        <v>176</v>
      </c>
      <c r="D224" s="29" t="s">
        <v>166</v>
      </c>
      <c r="E224" s="29">
        <v>33002219.407207001</v>
      </c>
      <c r="G224" s="28">
        <v>2021</v>
      </c>
      <c r="H224" s="80">
        <v>202103</v>
      </c>
      <c r="I224" s="29" t="s">
        <v>14</v>
      </c>
      <c r="J224" s="29" t="s">
        <v>174</v>
      </c>
      <c r="K224" s="29">
        <v>60517.778578999998</v>
      </c>
    </row>
    <row r="225" spans="1:11" x14ac:dyDescent="0.3">
      <c r="A225" s="30">
        <v>2021</v>
      </c>
      <c r="B225" s="81">
        <v>202106</v>
      </c>
      <c r="C225" s="31" t="s">
        <v>176</v>
      </c>
      <c r="D225" s="31" t="s">
        <v>166</v>
      </c>
      <c r="E225" s="31">
        <v>52328268.105227001</v>
      </c>
      <c r="G225" s="30">
        <v>2021</v>
      </c>
      <c r="H225" s="81">
        <v>202106</v>
      </c>
      <c r="I225" s="31" t="s">
        <v>14</v>
      </c>
      <c r="J225" s="31" t="s">
        <v>174</v>
      </c>
      <c r="K225" s="31">
        <v>58614.679246</v>
      </c>
    </row>
    <row r="226" spans="1:11" x14ac:dyDescent="0.3">
      <c r="A226" s="28">
        <v>2021</v>
      </c>
      <c r="B226" s="80">
        <v>202109</v>
      </c>
      <c r="C226" s="29" t="s">
        <v>176</v>
      </c>
      <c r="D226" s="29" t="s">
        <v>166</v>
      </c>
      <c r="E226" s="29">
        <v>56959239.041336</v>
      </c>
      <c r="G226" s="28">
        <v>2021</v>
      </c>
      <c r="H226" s="80">
        <v>202109</v>
      </c>
      <c r="I226" s="29" t="s">
        <v>14</v>
      </c>
      <c r="J226" s="29" t="s">
        <v>174</v>
      </c>
      <c r="K226" s="29">
        <v>56785.395419</v>
      </c>
    </row>
    <row r="227" spans="1:11" x14ac:dyDescent="0.3">
      <c r="A227" s="30">
        <v>2021</v>
      </c>
      <c r="B227" s="81">
        <v>202112</v>
      </c>
      <c r="C227" s="31" t="s">
        <v>176</v>
      </c>
      <c r="D227" s="31" t="s">
        <v>166</v>
      </c>
      <c r="E227" s="31">
        <v>62259520.695753999</v>
      </c>
      <c r="G227" s="30">
        <v>2021</v>
      </c>
      <c r="H227" s="81">
        <v>202112</v>
      </c>
      <c r="I227" s="31" t="s">
        <v>14</v>
      </c>
      <c r="J227" s="31" t="s">
        <v>174</v>
      </c>
      <c r="K227" s="31">
        <v>54915.227256999999</v>
      </c>
    </row>
    <row r="228" spans="1:11" x14ac:dyDescent="0.3">
      <c r="A228" s="28">
        <v>2022</v>
      </c>
      <c r="B228" s="80">
        <v>202203</v>
      </c>
      <c r="C228" s="29" t="s">
        <v>176</v>
      </c>
      <c r="D228" s="29" t="s">
        <v>166</v>
      </c>
      <c r="E228" s="29">
        <v>63469178.523836002</v>
      </c>
      <c r="G228" s="28">
        <v>2022</v>
      </c>
      <c r="H228" s="80">
        <v>202203</v>
      </c>
      <c r="I228" s="29" t="s">
        <v>14</v>
      </c>
      <c r="J228" s="29" t="s">
        <v>174</v>
      </c>
      <c r="K228" s="29">
        <v>51852.265118000003</v>
      </c>
    </row>
    <row r="229" spans="1:11" x14ac:dyDescent="0.3">
      <c r="A229" s="30">
        <v>2022</v>
      </c>
      <c r="B229" s="81">
        <v>202206</v>
      </c>
      <c r="C229" s="31" t="s">
        <v>176</v>
      </c>
      <c r="D229" s="31" t="s">
        <v>166</v>
      </c>
      <c r="E229" s="31">
        <v>67177016.186203003</v>
      </c>
      <c r="G229" s="30">
        <v>2022</v>
      </c>
      <c r="H229" s="81">
        <v>202206</v>
      </c>
      <c r="I229" s="31" t="s">
        <v>14</v>
      </c>
      <c r="J229" s="31" t="s">
        <v>174</v>
      </c>
      <c r="K229" s="31">
        <v>50455.690281000003</v>
      </c>
    </row>
    <row r="230" spans="1:11" x14ac:dyDescent="0.3">
      <c r="A230" s="28">
        <v>2022</v>
      </c>
      <c r="B230" s="80">
        <v>202209</v>
      </c>
      <c r="C230" s="29" t="s">
        <v>176</v>
      </c>
      <c r="D230" s="29" t="s">
        <v>166</v>
      </c>
      <c r="E230" s="29">
        <v>65419540.481582001</v>
      </c>
      <c r="G230" s="28">
        <v>2022</v>
      </c>
      <c r="H230" s="80">
        <v>202209</v>
      </c>
      <c r="I230" s="29" t="s">
        <v>14</v>
      </c>
      <c r="J230" s="29" t="s">
        <v>174</v>
      </c>
      <c r="K230" s="29">
        <v>48976.361109999998</v>
      </c>
    </row>
    <row r="231" spans="1:11" x14ac:dyDescent="0.3">
      <c r="A231" s="30">
        <v>2022</v>
      </c>
      <c r="B231" s="81">
        <v>202212</v>
      </c>
      <c r="C231" s="31" t="s">
        <v>176</v>
      </c>
      <c r="D231" s="31" t="s">
        <v>166</v>
      </c>
      <c r="E231" s="31">
        <v>73075685.559757993</v>
      </c>
      <c r="G231" s="30">
        <v>2022</v>
      </c>
      <c r="H231" s="81">
        <v>202212</v>
      </c>
      <c r="I231" s="31" t="s">
        <v>14</v>
      </c>
      <c r="J231" s="31" t="s">
        <v>174</v>
      </c>
      <c r="K231" s="31">
        <v>47073.883652999997</v>
      </c>
    </row>
    <row r="232" spans="1:11" x14ac:dyDescent="0.3">
      <c r="A232" s="28">
        <v>2023</v>
      </c>
      <c r="B232" s="80">
        <v>202303</v>
      </c>
      <c r="C232" s="29" t="s">
        <v>176</v>
      </c>
      <c r="D232" s="29" t="s">
        <v>166</v>
      </c>
      <c r="E232" s="29">
        <v>69127371.985003993</v>
      </c>
      <c r="G232" s="28">
        <v>2023</v>
      </c>
      <c r="H232" s="80">
        <v>202303</v>
      </c>
      <c r="I232" s="29" t="s">
        <v>14</v>
      </c>
      <c r="J232" s="29" t="s">
        <v>174</v>
      </c>
      <c r="K232" s="29">
        <v>44011.359484000001</v>
      </c>
    </row>
    <row r="233" spans="1:11" x14ac:dyDescent="0.3">
      <c r="A233" s="30">
        <v>2023</v>
      </c>
      <c r="B233" s="81">
        <v>202306</v>
      </c>
      <c r="C233" s="31" t="s">
        <v>176</v>
      </c>
      <c r="D233" s="31" t="s">
        <v>166</v>
      </c>
      <c r="E233" s="31">
        <v>69875764.639748007</v>
      </c>
      <c r="G233" s="30">
        <v>2023</v>
      </c>
      <c r="H233" s="81">
        <v>202306</v>
      </c>
      <c r="I233" s="31" t="s">
        <v>14</v>
      </c>
      <c r="J233" s="31" t="s">
        <v>174</v>
      </c>
      <c r="K233" s="31">
        <v>42293.465909999999</v>
      </c>
    </row>
    <row r="234" spans="1:11" x14ac:dyDescent="0.3">
      <c r="A234" s="28">
        <v>2023</v>
      </c>
      <c r="B234" s="80">
        <v>202309</v>
      </c>
      <c r="C234" s="29" t="s">
        <v>176</v>
      </c>
      <c r="D234" s="29" t="s">
        <v>166</v>
      </c>
      <c r="E234" s="29">
        <v>66414845.833209999</v>
      </c>
      <c r="G234" s="28">
        <v>2023</v>
      </c>
      <c r="H234" s="80">
        <v>202309</v>
      </c>
      <c r="I234" s="29" t="s">
        <v>14</v>
      </c>
      <c r="J234" s="29" t="s">
        <v>174</v>
      </c>
      <c r="K234" s="29">
        <v>41592.249006999999</v>
      </c>
    </row>
    <row r="235" spans="1:11" x14ac:dyDescent="0.3">
      <c r="A235" s="30">
        <v>2023</v>
      </c>
      <c r="B235" s="81">
        <v>202312</v>
      </c>
      <c r="C235" s="31" t="s">
        <v>176</v>
      </c>
      <c r="D235" s="31" t="s">
        <v>166</v>
      </c>
      <c r="E235" s="31">
        <v>78669210.251471996</v>
      </c>
      <c r="G235" s="30">
        <v>2023</v>
      </c>
      <c r="H235" s="81">
        <v>202312</v>
      </c>
      <c r="I235" s="31" t="s">
        <v>14</v>
      </c>
      <c r="J235" s="31" t="s">
        <v>174</v>
      </c>
      <c r="K235" s="31">
        <v>40323.807021000001</v>
      </c>
    </row>
    <row r="236" spans="1:11" x14ac:dyDescent="0.3">
      <c r="A236" s="28">
        <v>2024</v>
      </c>
      <c r="B236" s="80">
        <v>202403</v>
      </c>
      <c r="C236" s="29" t="s">
        <v>176</v>
      </c>
      <c r="D236" s="29" t="s">
        <v>166</v>
      </c>
      <c r="E236" s="29">
        <v>76125971.023302004</v>
      </c>
      <c r="G236" s="28">
        <v>2024</v>
      </c>
      <c r="H236" s="80">
        <v>202403</v>
      </c>
      <c r="I236" s="29" t="s">
        <v>14</v>
      </c>
      <c r="J236" s="29" t="s">
        <v>174</v>
      </c>
      <c r="K236" s="29">
        <v>39822.156172000003</v>
      </c>
    </row>
    <row r="237" spans="1:11" x14ac:dyDescent="0.3">
      <c r="A237" s="30">
        <v>2024</v>
      </c>
      <c r="B237" s="81">
        <v>202406</v>
      </c>
      <c r="C237" s="31" t="s">
        <v>176</v>
      </c>
      <c r="D237" s="31" t="s">
        <v>166</v>
      </c>
      <c r="E237" s="31">
        <v>67257645.490725994</v>
      </c>
      <c r="G237" s="30">
        <v>2024</v>
      </c>
      <c r="H237" s="81">
        <v>202406</v>
      </c>
      <c r="I237" s="31" t="s">
        <v>14</v>
      </c>
      <c r="J237" s="31" t="s">
        <v>174</v>
      </c>
      <c r="K237" s="31">
        <v>38492.423492000002</v>
      </c>
    </row>
    <row r="238" spans="1:11" x14ac:dyDescent="0.3">
      <c r="A238" s="28">
        <v>2024</v>
      </c>
      <c r="B238" s="80">
        <v>202409</v>
      </c>
      <c r="C238" s="29" t="s">
        <v>176</v>
      </c>
      <c r="D238" s="29" t="s">
        <v>166</v>
      </c>
      <c r="E238" s="29">
        <v>64866610.019702002</v>
      </c>
      <c r="G238" s="28">
        <v>2024</v>
      </c>
      <c r="H238" s="80">
        <v>202409</v>
      </c>
      <c r="I238" s="29" t="s">
        <v>14</v>
      </c>
      <c r="J238" s="29" t="s">
        <v>174</v>
      </c>
      <c r="K238" s="29">
        <v>38583.062092</v>
      </c>
    </row>
    <row r="239" spans="1:11" x14ac:dyDescent="0.3">
      <c r="A239" s="30">
        <v>2024</v>
      </c>
      <c r="B239" s="81">
        <v>202412</v>
      </c>
      <c r="C239" s="31" t="s">
        <v>176</v>
      </c>
      <c r="D239" s="31" t="s">
        <v>166</v>
      </c>
      <c r="E239" s="31">
        <v>70180414.703064993</v>
      </c>
      <c r="G239" s="30">
        <v>2024</v>
      </c>
      <c r="H239" s="81">
        <v>202412</v>
      </c>
      <c r="I239" s="31" t="s">
        <v>14</v>
      </c>
      <c r="J239" s="31" t="s">
        <v>174</v>
      </c>
      <c r="K239" s="31">
        <v>38448.550364000002</v>
      </c>
    </row>
    <row r="240" spans="1:11" x14ac:dyDescent="0.3">
      <c r="A240" s="28">
        <v>2025</v>
      </c>
      <c r="B240" s="80">
        <v>202503</v>
      </c>
      <c r="C240" s="29" t="s">
        <v>176</v>
      </c>
      <c r="D240" s="29" t="s">
        <v>166</v>
      </c>
      <c r="E240" s="29">
        <v>63679477.377296001</v>
      </c>
      <c r="G240" s="28">
        <v>2025</v>
      </c>
      <c r="H240" s="80">
        <v>202503</v>
      </c>
      <c r="I240" s="29" t="s">
        <v>14</v>
      </c>
      <c r="J240" s="29" t="s">
        <v>174</v>
      </c>
      <c r="K240" s="29">
        <v>37426.065399999999</v>
      </c>
    </row>
    <row r="241" spans="1:12" x14ac:dyDescent="0.3">
      <c r="A241" s="30">
        <v>2025</v>
      </c>
      <c r="B241" s="81">
        <v>202506</v>
      </c>
      <c r="C241" s="31" t="s">
        <v>176</v>
      </c>
      <c r="D241" s="31" t="s">
        <v>166</v>
      </c>
      <c r="E241" s="31">
        <v>75607307.515071005</v>
      </c>
      <c r="G241" s="30">
        <v>2025</v>
      </c>
      <c r="H241" s="81">
        <v>202506</v>
      </c>
      <c r="I241" s="31" t="s">
        <v>14</v>
      </c>
      <c r="J241" s="31" t="s">
        <v>174</v>
      </c>
      <c r="K241" s="31">
        <v>37852.127846000003</v>
      </c>
    </row>
    <row r="242" spans="1:12" x14ac:dyDescent="0.3">
      <c r="A242" s="28">
        <v>2025</v>
      </c>
      <c r="B242" s="80">
        <v>202509</v>
      </c>
      <c r="C242" s="29" t="s">
        <v>176</v>
      </c>
      <c r="D242" s="29" t="s">
        <v>166</v>
      </c>
      <c r="E242" s="29">
        <v>78344592.761485994</v>
      </c>
      <c r="G242" s="28">
        <v>2025</v>
      </c>
      <c r="H242" s="80">
        <v>202509</v>
      </c>
      <c r="I242" s="29" t="s">
        <v>14</v>
      </c>
      <c r="J242" s="29" t="s">
        <v>174</v>
      </c>
      <c r="K242" s="29">
        <v>38663.124006999999</v>
      </c>
    </row>
    <row r="243" spans="1:12" x14ac:dyDescent="0.3">
      <c r="A243" s="30">
        <v>2025</v>
      </c>
      <c r="B243" s="81">
        <v>202512</v>
      </c>
      <c r="C243" s="31" t="s">
        <v>176</v>
      </c>
      <c r="D243" s="31" t="s">
        <v>166</v>
      </c>
      <c r="E243" s="31">
        <v>76619412.490151003</v>
      </c>
      <c r="G243" s="30">
        <v>2025</v>
      </c>
      <c r="H243" s="81">
        <v>202512</v>
      </c>
      <c r="I243" s="31" t="s">
        <v>14</v>
      </c>
      <c r="J243" s="31" t="s">
        <v>174</v>
      </c>
      <c r="K243" s="31">
        <v>38737.865760000001</v>
      </c>
    </row>
    <row r="244" spans="1:12" x14ac:dyDescent="0.3">
      <c r="A244" s="28">
        <v>2011</v>
      </c>
      <c r="B244" s="80">
        <v>201103</v>
      </c>
      <c r="C244" s="29" t="s">
        <v>176</v>
      </c>
      <c r="D244" s="29" t="s">
        <v>167</v>
      </c>
      <c r="E244" s="29">
        <v>22572064.586302001</v>
      </c>
    </row>
    <row r="245" spans="1:12" x14ac:dyDescent="0.3">
      <c r="A245" s="30">
        <v>2011</v>
      </c>
      <c r="B245" s="81">
        <v>201106</v>
      </c>
      <c r="C245" s="31" t="s">
        <v>176</v>
      </c>
      <c r="D245" s="31" t="s">
        <v>167</v>
      </c>
      <c r="E245" s="31">
        <v>37701144.111305997</v>
      </c>
    </row>
    <row r="246" spans="1:12" x14ac:dyDescent="0.3">
      <c r="A246" s="28">
        <v>2011</v>
      </c>
      <c r="B246" s="80">
        <v>201109</v>
      </c>
      <c r="C246" s="29" t="s">
        <v>176</v>
      </c>
      <c r="D246" s="29" t="s">
        <v>167</v>
      </c>
      <c r="E246" s="29">
        <v>34246197.827109002</v>
      </c>
    </row>
    <row r="247" spans="1:12" x14ac:dyDescent="0.3">
      <c r="A247" s="30">
        <v>2011</v>
      </c>
      <c r="B247" s="81">
        <v>201112</v>
      </c>
      <c r="C247" s="31" t="s">
        <v>176</v>
      </c>
      <c r="D247" s="31" t="s">
        <v>167</v>
      </c>
      <c r="E247" s="31">
        <v>57656939.372762002</v>
      </c>
      <c r="L247" s="1"/>
    </row>
    <row r="248" spans="1:12" x14ac:dyDescent="0.3">
      <c r="A248" s="28">
        <v>2012</v>
      </c>
      <c r="B248" s="80">
        <v>201203</v>
      </c>
      <c r="C248" s="29" t="s">
        <v>176</v>
      </c>
      <c r="D248" s="29" t="s">
        <v>167</v>
      </c>
      <c r="E248" s="29">
        <v>31796102.313963</v>
      </c>
      <c r="L248" s="1"/>
    </row>
    <row r="249" spans="1:12" x14ac:dyDescent="0.3">
      <c r="A249" s="30">
        <v>2012</v>
      </c>
      <c r="B249" s="81">
        <v>201206</v>
      </c>
      <c r="C249" s="31" t="s">
        <v>176</v>
      </c>
      <c r="D249" s="31" t="s">
        <v>167</v>
      </c>
      <c r="E249" s="31">
        <v>25197963.090433002</v>
      </c>
      <c r="L249" s="1"/>
    </row>
    <row r="250" spans="1:12" x14ac:dyDescent="0.3">
      <c r="A250" s="28">
        <v>2012</v>
      </c>
      <c r="B250" s="80">
        <v>201209</v>
      </c>
      <c r="C250" s="29" t="s">
        <v>176</v>
      </c>
      <c r="D250" s="29" t="s">
        <v>167</v>
      </c>
      <c r="E250" s="29">
        <v>30980385.867180001</v>
      </c>
      <c r="L250" s="1"/>
    </row>
    <row r="251" spans="1:12" x14ac:dyDescent="0.3">
      <c r="A251" s="30">
        <v>2012</v>
      </c>
      <c r="B251" s="81">
        <v>201212</v>
      </c>
      <c r="C251" s="31" t="s">
        <v>176</v>
      </c>
      <c r="D251" s="31" t="s">
        <v>167</v>
      </c>
      <c r="E251" s="31">
        <v>30514439.159083001</v>
      </c>
      <c r="L251" s="1"/>
    </row>
    <row r="252" spans="1:12" x14ac:dyDescent="0.3">
      <c r="A252" s="28">
        <v>2013</v>
      </c>
      <c r="B252" s="80">
        <v>201303</v>
      </c>
      <c r="C252" s="29" t="s">
        <v>176</v>
      </c>
      <c r="D252" s="29" t="s">
        <v>167</v>
      </c>
      <c r="E252" s="29">
        <v>33553982.132580001</v>
      </c>
      <c r="L252" s="1"/>
    </row>
    <row r="253" spans="1:12" x14ac:dyDescent="0.3">
      <c r="A253" s="30">
        <v>2013</v>
      </c>
      <c r="B253" s="81">
        <v>201306</v>
      </c>
      <c r="C253" s="31" t="s">
        <v>176</v>
      </c>
      <c r="D253" s="31" t="s">
        <v>167</v>
      </c>
      <c r="E253" s="31">
        <v>42102713.453515001</v>
      </c>
      <c r="L253" s="1"/>
    </row>
    <row r="254" spans="1:12" x14ac:dyDescent="0.3">
      <c r="A254" s="28">
        <v>2013</v>
      </c>
      <c r="B254" s="80">
        <v>201309</v>
      </c>
      <c r="C254" s="29" t="s">
        <v>176</v>
      </c>
      <c r="D254" s="29" t="s">
        <v>167</v>
      </c>
      <c r="E254" s="29">
        <v>28479765.962719999</v>
      </c>
      <c r="L254" s="1"/>
    </row>
    <row r="255" spans="1:12" x14ac:dyDescent="0.3">
      <c r="A255" s="30">
        <v>2013</v>
      </c>
      <c r="B255" s="81">
        <v>201312</v>
      </c>
      <c r="C255" s="31" t="s">
        <v>176</v>
      </c>
      <c r="D255" s="31" t="s">
        <v>167</v>
      </c>
      <c r="E255" s="31">
        <v>31515956.551309001</v>
      </c>
      <c r="L255" s="1"/>
    </row>
    <row r="256" spans="1:12" x14ac:dyDescent="0.3">
      <c r="A256" s="28">
        <v>2014</v>
      </c>
      <c r="B256" s="80">
        <v>201403</v>
      </c>
      <c r="C256" s="29" t="s">
        <v>176</v>
      </c>
      <c r="D256" s="29" t="s">
        <v>167</v>
      </c>
      <c r="E256" s="29">
        <v>27934300.677074999</v>
      </c>
      <c r="L256" s="1"/>
    </row>
    <row r="257" spans="1:12" x14ac:dyDescent="0.3">
      <c r="A257" s="30">
        <v>2014</v>
      </c>
      <c r="B257" s="81">
        <v>201406</v>
      </c>
      <c r="C257" s="31" t="s">
        <v>176</v>
      </c>
      <c r="D257" s="31" t="s">
        <v>167</v>
      </c>
      <c r="E257" s="31">
        <v>41029536.581335999</v>
      </c>
      <c r="K257" s="125"/>
      <c r="L257" s="1"/>
    </row>
    <row r="258" spans="1:12" x14ac:dyDescent="0.3">
      <c r="A258" s="28">
        <v>2014</v>
      </c>
      <c r="B258" s="80">
        <v>201409</v>
      </c>
      <c r="C258" s="29" t="s">
        <v>176</v>
      </c>
      <c r="D258" s="29" t="s">
        <v>167</v>
      </c>
      <c r="E258" s="29">
        <v>33494329.188428</v>
      </c>
      <c r="L258" s="1"/>
    </row>
    <row r="259" spans="1:12" x14ac:dyDescent="0.3">
      <c r="A259" s="30">
        <v>2014</v>
      </c>
      <c r="B259" s="81">
        <v>201412</v>
      </c>
      <c r="C259" s="31" t="s">
        <v>176</v>
      </c>
      <c r="D259" s="31" t="s">
        <v>167</v>
      </c>
      <c r="E259" s="31">
        <v>44945370.958079003</v>
      </c>
      <c r="L259" s="1"/>
    </row>
    <row r="260" spans="1:12" x14ac:dyDescent="0.3">
      <c r="A260" s="28">
        <v>2015</v>
      </c>
      <c r="B260" s="80">
        <v>201503</v>
      </c>
      <c r="C260" s="29" t="s">
        <v>176</v>
      </c>
      <c r="D260" s="29" t="s">
        <v>167</v>
      </c>
      <c r="E260" s="29">
        <v>37136507.081675999</v>
      </c>
      <c r="L260" s="1"/>
    </row>
    <row r="261" spans="1:12" x14ac:dyDescent="0.3">
      <c r="A261" s="30">
        <v>2015</v>
      </c>
      <c r="B261" s="81">
        <v>201506</v>
      </c>
      <c r="C261" s="31" t="s">
        <v>176</v>
      </c>
      <c r="D261" s="31" t="s">
        <v>167</v>
      </c>
      <c r="E261" s="31">
        <v>27486742.415587999</v>
      </c>
      <c r="L261" s="1"/>
    </row>
    <row r="262" spans="1:12" x14ac:dyDescent="0.3">
      <c r="A262" s="28">
        <v>2015</v>
      </c>
      <c r="B262" s="80">
        <v>201509</v>
      </c>
      <c r="C262" s="29" t="s">
        <v>176</v>
      </c>
      <c r="D262" s="29" t="s">
        <v>167</v>
      </c>
      <c r="E262" s="29">
        <v>26358554.930810999</v>
      </c>
      <c r="L262" s="1"/>
    </row>
    <row r="263" spans="1:12" x14ac:dyDescent="0.3">
      <c r="A263" s="30">
        <v>2015</v>
      </c>
      <c r="B263" s="81">
        <v>201512</v>
      </c>
      <c r="C263" s="31" t="s">
        <v>176</v>
      </c>
      <c r="D263" s="31" t="s">
        <v>167</v>
      </c>
      <c r="E263" s="31">
        <v>28324875.432604</v>
      </c>
      <c r="L263" s="1"/>
    </row>
    <row r="264" spans="1:12" x14ac:dyDescent="0.3">
      <c r="A264" s="28">
        <v>2016</v>
      </c>
      <c r="B264" s="80">
        <v>201603</v>
      </c>
      <c r="C264" s="29" t="s">
        <v>176</v>
      </c>
      <c r="D264" s="29" t="s">
        <v>167</v>
      </c>
      <c r="E264" s="29">
        <v>34971142.860769004</v>
      </c>
      <c r="L264" s="1"/>
    </row>
    <row r="265" spans="1:12" x14ac:dyDescent="0.3">
      <c r="A265" s="30">
        <v>2016</v>
      </c>
      <c r="B265" s="81">
        <v>201606</v>
      </c>
      <c r="C265" s="31" t="s">
        <v>176</v>
      </c>
      <c r="D265" s="31" t="s">
        <v>167</v>
      </c>
      <c r="E265" s="31">
        <v>31964634.858695</v>
      </c>
      <c r="L265" s="1"/>
    </row>
    <row r="266" spans="1:12" x14ac:dyDescent="0.3">
      <c r="A266" s="28">
        <v>2016</v>
      </c>
      <c r="B266" s="80">
        <v>201609</v>
      </c>
      <c r="C266" s="29" t="s">
        <v>176</v>
      </c>
      <c r="D266" s="29" t="s">
        <v>167</v>
      </c>
      <c r="E266" s="29">
        <v>30523230.714012999</v>
      </c>
      <c r="K266" s="125"/>
      <c r="L266" s="1"/>
    </row>
    <row r="267" spans="1:12" x14ac:dyDescent="0.3">
      <c r="A267" s="30">
        <v>2016</v>
      </c>
      <c r="B267" s="81">
        <v>201612</v>
      </c>
      <c r="C267" s="31" t="s">
        <v>176</v>
      </c>
      <c r="D267" s="31" t="s">
        <v>167</v>
      </c>
      <c r="E267" s="31">
        <v>36631455.380148999</v>
      </c>
      <c r="K267" s="125"/>
      <c r="L267" s="1"/>
    </row>
    <row r="268" spans="1:12" x14ac:dyDescent="0.3">
      <c r="A268" s="28">
        <v>2017</v>
      </c>
      <c r="B268" s="80">
        <v>201703</v>
      </c>
      <c r="C268" s="29" t="s">
        <v>176</v>
      </c>
      <c r="D268" s="29" t="s">
        <v>167</v>
      </c>
      <c r="E268" s="29">
        <v>22187971.40236</v>
      </c>
      <c r="L268" s="1"/>
    </row>
    <row r="269" spans="1:12" x14ac:dyDescent="0.3">
      <c r="A269" s="30">
        <v>2017</v>
      </c>
      <c r="B269" s="81">
        <v>201706</v>
      </c>
      <c r="C269" s="31" t="s">
        <v>176</v>
      </c>
      <c r="D269" s="31" t="s">
        <v>167</v>
      </c>
      <c r="E269" s="31">
        <v>40669326.141785003</v>
      </c>
      <c r="L269" s="1"/>
    </row>
    <row r="270" spans="1:12" x14ac:dyDescent="0.3">
      <c r="A270" s="28">
        <v>2017</v>
      </c>
      <c r="B270" s="80">
        <v>201709</v>
      </c>
      <c r="C270" s="29" t="s">
        <v>176</v>
      </c>
      <c r="D270" s="29" t="s">
        <v>167</v>
      </c>
      <c r="E270" s="29">
        <v>35332199.250913002</v>
      </c>
      <c r="L270" s="1"/>
    </row>
    <row r="271" spans="1:12" x14ac:dyDescent="0.3">
      <c r="A271" s="30">
        <v>2017</v>
      </c>
      <c r="B271" s="81">
        <v>201712</v>
      </c>
      <c r="C271" s="31" t="s">
        <v>176</v>
      </c>
      <c r="D271" s="31" t="s">
        <v>167</v>
      </c>
      <c r="E271" s="31">
        <v>42616849.298079997</v>
      </c>
      <c r="L271" s="1"/>
    </row>
    <row r="272" spans="1:12" x14ac:dyDescent="0.3">
      <c r="A272" s="28">
        <v>2018</v>
      </c>
      <c r="B272" s="80">
        <v>201803</v>
      </c>
      <c r="C272" s="29" t="s">
        <v>176</v>
      </c>
      <c r="D272" s="29" t="s">
        <v>167</v>
      </c>
      <c r="E272" s="29">
        <v>26044628.020080999</v>
      </c>
      <c r="L272" s="1"/>
    </row>
    <row r="273" spans="1:12" x14ac:dyDescent="0.3">
      <c r="A273" s="30">
        <v>2018</v>
      </c>
      <c r="B273" s="81">
        <v>201806</v>
      </c>
      <c r="C273" s="31" t="s">
        <v>176</v>
      </c>
      <c r="D273" s="31" t="s">
        <v>167</v>
      </c>
      <c r="E273" s="31">
        <v>42293084.827460997</v>
      </c>
      <c r="L273" s="1"/>
    </row>
    <row r="274" spans="1:12" x14ac:dyDescent="0.3">
      <c r="A274" s="28">
        <v>2018</v>
      </c>
      <c r="B274" s="80">
        <v>201809</v>
      </c>
      <c r="C274" s="29" t="s">
        <v>176</v>
      </c>
      <c r="D274" s="29" t="s">
        <v>167</v>
      </c>
      <c r="E274" s="29">
        <v>34307521.202087</v>
      </c>
      <c r="L274" s="1"/>
    </row>
    <row r="275" spans="1:12" x14ac:dyDescent="0.3">
      <c r="A275" s="30">
        <v>2018</v>
      </c>
      <c r="B275" s="81">
        <v>201812</v>
      </c>
      <c r="C275" s="31" t="s">
        <v>176</v>
      </c>
      <c r="D275" s="31" t="s">
        <v>167</v>
      </c>
      <c r="E275" s="31">
        <v>37099278.522903003</v>
      </c>
      <c r="L275" s="1"/>
    </row>
    <row r="276" spans="1:12" x14ac:dyDescent="0.3">
      <c r="A276" s="28">
        <v>2019</v>
      </c>
      <c r="B276" s="80">
        <v>201903</v>
      </c>
      <c r="C276" s="29" t="s">
        <v>176</v>
      </c>
      <c r="D276" s="29" t="s">
        <v>167</v>
      </c>
      <c r="E276" s="29">
        <v>27036309.638438001</v>
      </c>
      <c r="L276" s="1"/>
    </row>
    <row r="277" spans="1:12" x14ac:dyDescent="0.3">
      <c r="A277" s="30">
        <v>2019</v>
      </c>
      <c r="B277" s="81">
        <v>201906</v>
      </c>
      <c r="C277" s="31" t="s">
        <v>176</v>
      </c>
      <c r="D277" s="31" t="s">
        <v>167</v>
      </c>
      <c r="E277" s="31">
        <v>25119723.066330001</v>
      </c>
      <c r="L277" s="1"/>
    </row>
    <row r="278" spans="1:12" x14ac:dyDescent="0.3">
      <c r="A278" s="28">
        <v>2019</v>
      </c>
      <c r="B278" s="80">
        <v>201909</v>
      </c>
      <c r="C278" s="29" t="s">
        <v>176</v>
      </c>
      <c r="D278" s="29" t="s">
        <v>167</v>
      </c>
      <c r="E278" s="29">
        <v>26700805.208577</v>
      </c>
      <c r="L278" s="1"/>
    </row>
    <row r="279" spans="1:12" x14ac:dyDescent="0.3">
      <c r="A279" s="30">
        <v>2019</v>
      </c>
      <c r="B279" s="81">
        <v>201912</v>
      </c>
      <c r="C279" s="31" t="s">
        <v>176</v>
      </c>
      <c r="D279" s="31" t="s">
        <v>167</v>
      </c>
      <c r="E279" s="31">
        <v>29945457.974373002</v>
      </c>
      <c r="L279" s="1"/>
    </row>
    <row r="280" spans="1:12" x14ac:dyDescent="0.3">
      <c r="A280" s="28">
        <v>2020</v>
      </c>
      <c r="B280" s="80">
        <v>202003</v>
      </c>
      <c r="C280" s="29" t="s">
        <v>176</v>
      </c>
      <c r="D280" s="29" t="s">
        <v>167</v>
      </c>
      <c r="E280" s="29">
        <v>20718599.318014</v>
      </c>
      <c r="L280" s="1"/>
    </row>
    <row r="281" spans="1:12" x14ac:dyDescent="0.3">
      <c r="A281" s="30">
        <v>2020</v>
      </c>
      <c r="B281" s="81">
        <v>202006</v>
      </c>
      <c r="C281" s="31" t="s">
        <v>176</v>
      </c>
      <c r="D281" s="31" t="s">
        <v>167</v>
      </c>
      <c r="E281" s="31">
        <v>36668936.507501997</v>
      </c>
      <c r="L281" s="1"/>
    </row>
    <row r="282" spans="1:12" x14ac:dyDescent="0.3">
      <c r="A282" s="28">
        <v>2020</v>
      </c>
      <c r="B282" s="80">
        <v>202009</v>
      </c>
      <c r="C282" s="29" t="s">
        <v>176</v>
      </c>
      <c r="D282" s="29" t="s">
        <v>167</v>
      </c>
      <c r="E282" s="29">
        <v>22890323.061053999</v>
      </c>
      <c r="L282" s="1"/>
    </row>
    <row r="283" spans="1:12" x14ac:dyDescent="0.3">
      <c r="A283" s="30">
        <v>2020</v>
      </c>
      <c r="B283" s="81">
        <v>202012</v>
      </c>
      <c r="C283" s="31" t="s">
        <v>176</v>
      </c>
      <c r="D283" s="31" t="s">
        <v>167</v>
      </c>
      <c r="E283" s="31">
        <v>39448370.705057003</v>
      </c>
      <c r="L283" s="1"/>
    </row>
    <row r="284" spans="1:12" x14ac:dyDescent="0.3">
      <c r="A284" s="28">
        <v>2021</v>
      </c>
      <c r="B284" s="80">
        <v>202103</v>
      </c>
      <c r="C284" s="29" t="s">
        <v>176</v>
      </c>
      <c r="D284" s="29" t="s">
        <v>167</v>
      </c>
      <c r="E284" s="29">
        <v>20963809.18857</v>
      </c>
      <c r="L284" s="1"/>
    </row>
    <row r="285" spans="1:12" x14ac:dyDescent="0.3">
      <c r="A285" s="30">
        <v>2021</v>
      </c>
      <c r="B285" s="81">
        <v>202106</v>
      </c>
      <c r="C285" s="31" t="s">
        <v>176</v>
      </c>
      <c r="D285" s="31" t="s">
        <v>167</v>
      </c>
      <c r="E285" s="31">
        <v>20340591.799426999</v>
      </c>
      <c r="L285" s="1"/>
    </row>
    <row r="286" spans="1:12" x14ac:dyDescent="0.3">
      <c r="A286" s="28">
        <v>2021</v>
      </c>
      <c r="B286" s="80">
        <v>202109</v>
      </c>
      <c r="C286" s="29" t="s">
        <v>176</v>
      </c>
      <c r="D286" s="29" t="s">
        <v>167</v>
      </c>
      <c r="E286" s="29">
        <v>52356448.698907003</v>
      </c>
      <c r="L286" s="1"/>
    </row>
    <row r="287" spans="1:12" x14ac:dyDescent="0.3">
      <c r="A287" s="30">
        <v>2021</v>
      </c>
      <c r="B287" s="81">
        <v>202112</v>
      </c>
      <c r="C287" s="31" t="s">
        <v>176</v>
      </c>
      <c r="D287" s="31" t="s">
        <v>167</v>
      </c>
      <c r="E287" s="31">
        <v>72421259.818386003</v>
      </c>
      <c r="L287" s="1"/>
    </row>
    <row r="288" spans="1:12" x14ac:dyDescent="0.3">
      <c r="A288" s="28">
        <v>2022</v>
      </c>
      <c r="B288" s="80">
        <v>202203</v>
      </c>
      <c r="C288" s="29" t="s">
        <v>176</v>
      </c>
      <c r="D288" s="29" t="s">
        <v>167</v>
      </c>
      <c r="E288" s="29">
        <v>49940630.339942999</v>
      </c>
      <c r="L288" s="1"/>
    </row>
    <row r="289" spans="1:12" x14ac:dyDescent="0.3">
      <c r="A289" s="30">
        <v>2022</v>
      </c>
      <c r="B289" s="81">
        <v>202206</v>
      </c>
      <c r="C289" s="31" t="s">
        <v>176</v>
      </c>
      <c r="D289" s="31" t="s">
        <v>167</v>
      </c>
      <c r="E289" s="31">
        <v>62075652.918007001</v>
      </c>
      <c r="L289" s="1"/>
    </row>
    <row r="290" spans="1:12" x14ac:dyDescent="0.3">
      <c r="A290" s="28">
        <v>2022</v>
      </c>
      <c r="B290" s="80">
        <v>202209</v>
      </c>
      <c r="C290" s="29" t="s">
        <v>176</v>
      </c>
      <c r="D290" s="29" t="s">
        <v>167</v>
      </c>
      <c r="E290" s="29">
        <v>32892812.917084001</v>
      </c>
      <c r="L290" s="1"/>
    </row>
    <row r="291" spans="1:12" x14ac:dyDescent="0.3">
      <c r="A291" s="30">
        <v>2022</v>
      </c>
      <c r="B291" s="81">
        <v>202212</v>
      </c>
      <c r="C291" s="31" t="s">
        <v>176</v>
      </c>
      <c r="D291" s="31" t="s">
        <v>167</v>
      </c>
      <c r="E291" s="31">
        <v>56385619.001744002</v>
      </c>
      <c r="L291" s="1"/>
    </row>
    <row r="292" spans="1:12" x14ac:dyDescent="0.3">
      <c r="A292" s="28">
        <v>2023</v>
      </c>
      <c r="B292" s="80">
        <v>202303</v>
      </c>
      <c r="C292" s="29" t="s">
        <v>176</v>
      </c>
      <c r="D292" s="29" t="s">
        <v>167</v>
      </c>
      <c r="E292" s="29">
        <v>53267024.295597002</v>
      </c>
      <c r="L292" s="1"/>
    </row>
    <row r="293" spans="1:12" x14ac:dyDescent="0.3">
      <c r="A293" s="30">
        <v>2023</v>
      </c>
      <c r="B293" s="81">
        <v>202306</v>
      </c>
      <c r="C293" s="31" t="s">
        <v>176</v>
      </c>
      <c r="D293" s="31" t="s">
        <v>167</v>
      </c>
      <c r="E293" s="31">
        <v>38665278.292021997</v>
      </c>
      <c r="L293" s="1"/>
    </row>
    <row r="294" spans="1:12" x14ac:dyDescent="0.3">
      <c r="A294" s="28">
        <v>2023</v>
      </c>
      <c r="B294" s="80">
        <v>202309</v>
      </c>
      <c r="C294" s="29" t="s">
        <v>176</v>
      </c>
      <c r="D294" s="29" t="s">
        <v>167</v>
      </c>
      <c r="E294" s="29">
        <v>59325137.069776997</v>
      </c>
      <c r="L294" s="1"/>
    </row>
    <row r="295" spans="1:12" x14ac:dyDescent="0.3">
      <c r="A295" s="30">
        <v>2023</v>
      </c>
      <c r="B295" s="81">
        <v>202312</v>
      </c>
      <c r="C295" s="31" t="s">
        <v>176</v>
      </c>
      <c r="D295" s="31" t="s">
        <v>167</v>
      </c>
      <c r="E295" s="31">
        <v>44290579.644832999</v>
      </c>
      <c r="L295" s="1"/>
    </row>
    <row r="296" spans="1:12" x14ac:dyDescent="0.3">
      <c r="A296" s="28">
        <v>2024</v>
      </c>
      <c r="B296" s="80">
        <v>202403</v>
      </c>
      <c r="C296" s="29" t="s">
        <v>176</v>
      </c>
      <c r="D296" s="29" t="s">
        <v>167</v>
      </c>
      <c r="E296" s="29">
        <v>55374718.557991996</v>
      </c>
      <c r="L296" s="1"/>
    </row>
    <row r="297" spans="1:12" x14ac:dyDescent="0.3">
      <c r="A297" s="30">
        <v>2024</v>
      </c>
      <c r="B297" s="81">
        <v>202406</v>
      </c>
      <c r="C297" s="31" t="s">
        <v>176</v>
      </c>
      <c r="D297" s="31" t="s">
        <v>167</v>
      </c>
      <c r="E297" s="31">
        <v>41184696.243640997</v>
      </c>
      <c r="L297" s="1"/>
    </row>
    <row r="298" spans="1:12" x14ac:dyDescent="0.3">
      <c r="A298" s="28">
        <v>2024</v>
      </c>
      <c r="B298" s="80">
        <v>202409</v>
      </c>
      <c r="C298" s="29" t="s">
        <v>176</v>
      </c>
      <c r="D298" s="29" t="s">
        <v>167</v>
      </c>
      <c r="E298" s="29">
        <v>36801097.334847003</v>
      </c>
      <c r="L298" s="1"/>
    </row>
    <row r="299" spans="1:12" x14ac:dyDescent="0.3">
      <c r="A299" s="30">
        <v>2024</v>
      </c>
      <c r="B299" s="81">
        <v>202412</v>
      </c>
      <c r="C299" s="31" t="s">
        <v>176</v>
      </c>
      <c r="D299" s="31" t="s">
        <v>167</v>
      </c>
      <c r="E299" s="31">
        <v>39119568.699660003</v>
      </c>
      <c r="L299" s="1"/>
    </row>
    <row r="300" spans="1:12" x14ac:dyDescent="0.3">
      <c r="A300" s="28">
        <v>2025</v>
      </c>
      <c r="B300" s="80">
        <v>202503</v>
      </c>
      <c r="C300" s="29" t="s">
        <v>176</v>
      </c>
      <c r="D300" s="29" t="s">
        <v>167</v>
      </c>
      <c r="E300" s="29">
        <v>53694940.493256003</v>
      </c>
      <c r="L300" s="1"/>
    </row>
    <row r="301" spans="1:12" x14ac:dyDescent="0.3">
      <c r="A301" s="30">
        <v>2025</v>
      </c>
      <c r="B301" s="81">
        <v>202506</v>
      </c>
      <c r="C301" s="31" t="s">
        <v>176</v>
      </c>
      <c r="D301" s="31" t="s">
        <v>167</v>
      </c>
      <c r="E301" s="31">
        <v>60341934.577053003</v>
      </c>
      <c r="L301" s="1"/>
    </row>
    <row r="302" spans="1:12" x14ac:dyDescent="0.3">
      <c r="A302" s="28">
        <v>2025</v>
      </c>
      <c r="B302" s="80">
        <v>202509</v>
      </c>
      <c r="C302" s="29" t="s">
        <v>176</v>
      </c>
      <c r="D302" s="29" t="s">
        <v>167</v>
      </c>
      <c r="E302" s="29">
        <v>62150058.571507998</v>
      </c>
      <c r="L302" s="1"/>
    </row>
    <row r="303" spans="1:12" x14ac:dyDescent="0.3">
      <c r="A303" s="30">
        <v>2025</v>
      </c>
      <c r="B303" s="81">
        <v>202512</v>
      </c>
      <c r="C303" s="31" t="s">
        <v>176</v>
      </c>
      <c r="D303" s="31" t="s">
        <v>167</v>
      </c>
      <c r="E303" s="31">
        <v>54203772.250862002</v>
      </c>
      <c r="L303" s="1"/>
    </row>
    <row r="304" spans="1:12" x14ac:dyDescent="0.3">
      <c r="A304" s="28">
        <v>2011</v>
      </c>
      <c r="B304" s="80">
        <v>201103</v>
      </c>
      <c r="C304" s="29" t="s">
        <v>176</v>
      </c>
      <c r="D304" s="29" t="s">
        <v>168</v>
      </c>
      <c r="E304" s="29">
        <v>89683838.873657003</v>
      </c>
      <c r="L304" s="1"/>
    </row>
    <row r="305" spans="1:12" x14ac:dyDescent="0.3">
      <c r="A305" s="30">
        <v>2011</v>
      </c>
      <c r="B305" s="81">
        <v>201106</v>
      </c>
      <c r="C305" s="31" t="s">
        <v>176</v>
      </c>
      <c r="D305" s="31" t="s">
        <v>168</v>
      </c>
      <c r="E305" s="31">
        <v>107866270.043253</v>
      </c>
      <c r="L305" s="1"/>
    </row>
    <row r="306" spans="1:12" x14ac:dyDescent="0.3">
      <c r="A306" s="28">
        <v>2011</v>
      </c>
      <c r="B306" s="80">
        <v>201109</v>
      </c>
      <c r="C306" s="29" t="s">
        <v>176</v>
      </c>
      <c r="D306" s="29" t="s">
        <v>168</v>
      </c>
      <c r="E306" s="29">
        <v>107041251.050229</v>
      </c>
      <c r="L306" s="1"/>
    </row>
    <row r="307" spans="1:12" x14ac:dyDescent="0.3">
      <c r="A307" s="30">
        <v>2011</v>
      </c>
      <c r="B307" s="81">
        <v>201112</v>
      </c>
      <c r="C307" s="31" t="s">
        <v>176</v>
      </c>
      <c r="D307" s="31" t="s">
        <v>168</v>
      </c>
      <c r="E307" s="31">
        <v>145048762.77297199</v>
      </c>
      <c r="L307" s="1"/>
    </row>
    <row r="308" spans="1:12" x14ac:dyDescent="0.3">
      <c r="A308" s="28">
        <v>2012</v>
      </c>
      <c r="B308" s="80">
        <v>201203</v>
      </c>
      <c r="C308" s="29" t="s">
        <v>176</v>
      </c>
      <c r="D308" s="29" t="s">
        <v>168</v>
      </c>
      <c r="E308" s="29">
        <v>120523356.96596199</v>
      </c>
      <c r="L308" s="1"/>
    </row>
    <row r="309" spans="1:12" x14ac:dyDescent="0.3">
      <c r="A309" s="30">
        <v>2012</v>
      </c>
      <c r="B309" s="81">
        <v>201206</v>
      </c>
      <c r="C309" s="31" t="s">
        <v>176</v>
      </c>
      <c r="D309" s="31" t="s">
        <v>168</v>
      </c>
      <c r="E309" s="31">
        <v>114027638.955202</v>
      </c>
      <c r="L309" s="1"/>
    </row>
    <row r="310" spans="1:12" x14ac:dyDescent="0.3">
      <c r="A310" s="28">
        <v>2012</v>
      </c>
      <c r="B310" s="80">
        <v>201209</v>
      </c>
      <c r="C310" s="29" t="s">
        <v>176</v>
      </c>
      <c r="D310" s="29" t="s">
        <v>168</v>
      </c>
      <c r="E310" s="29">
        <v>119766171.685458</v>
      </c>
      <c r="L310" s="1"/>
    </row>
    <row r="311" spans="1:12" x14ac:dyDescent="0.3">
      <c r="A311" s="30">
        <v>2012</v>
      </c>
      <c r="B311" s="81">
        <v>201212</v>
      </c>
      <c r="C311" s="31" t="s">
        <v>176</v>
      </c>
      <c r="D311" s="31" t="s">
        <v>168</v>
      </c>
      <c r="E311" s="31">
        <v>127960403.36527801</v>
      </c>
      <c r="L311" s="1"/>
    </row>
    <row r="312" spans="1:12" x14ac:dyDescent="0.3">
      <c r="A312" s="28">
        <v>2013</v>
      </c>
      <c r="B312" s="80">
        <v>201303</v>
      </c>
      <c r="C312" s="29" t="s">
        <v>176</v>
      </c>
      <c r="D312" s="29" t="s">
        <v>168</v>
      </c>
      <c r="E312" s="29">
        <v>121243727.507485</v>
      </c>
      <c r="L312" s="1"/>
    </row>
    <row r="313" spans="1:12" x14ac:dyDescent="0.3">
      <c r="A313" s="30">
        <v>2013</v>
      </c>
      <c r="B313" s="81">
        <v>201306</v>
      </c>
      <c r="C313" s="31" t="s">
        <v>176</v>
      </c>
      <c r="D313" s="31" t="s">
        <v>168</v>
      </c>
      <c r="E313" s="31">
        <v>122494850.575498</v>
      </c>
      <c r="L313" s="1"/>
    </row>
    <row r="314" spans="1:12" x14ac:dyDescent="0.3">
      <c r="A314" s="28">
        <v>2013</v>
      </c>
      <c r="B314" s="80">
        <v>201309</v>
      </c>
      <c r="C314" s="29" t="s">
        <v>176</v>
      </c>
      <c r="D314" s="29" t="s">
        <v>168</v>
      </c>
      <c r="E314" s="29">
        <v>115232367.384032</v>
      </c>
      <c r="L314" s="1"/>
    </row>
    <row r="315" spans="1:12" x14ac:dyDescent="0.3">
      <c r="A315" s="30">
        <v>2013</v>
      </c>
      <c r="B315" s="81">
        <v>201312</v>
      </c>
      <c r="C315" s="31" t="s">
        <v>176</v>
      </c>
      <c r="D315" s="31" t="s">
        <v>168</v>
      </c>
      <c r="E315" s="31">
        <v>128954359.967188</v>
      </c>
      <c r="L315" s="1"/>
    </row>
    <row r="316" spans="1:12" x14ac:dyDescent="0.3">
      <c r="A316" s="28">
        <v>2014</v>
      </c>
      <c r="B316" s="80">
        <v>201403</v>
      </c>
      <c r="C316" s="29" t="s">
        <v>176</v>
      </c>
      <c r="D316" s="29" t="s">
        <v>168</v>
      </c>
      <c r="E316" s="29">
        <v>120897440.202332</v>
      </c>
      <c r="L316" s="1"/>
    </row>
    <row r="317" spans="1:12" x14ac:dyDescent="0.3">
      <c r="A317" s="30">
        <v>2014</v>
      </c>
      <c r="B317" s="81">
        <v>201406</v>
      </c>
      <c r="C317" s="31" t="s">
        <v>176</v>
      </c>
      <c r="D317" s="31" t="s">
        <v>168</v>
      </c>
      <c r="E317" s="31">
        <v>132387306.012762</v>
      </c>
      <c r="L317" s="1"/>
    </row>
    <row r="318" spans="1:12" x14ac:dyDescent="0.3">
      <c r="A318" s="28">
        <v>2014</v>
      </c>
      <c r="B318" s="80">
        <v>201409</v>
      </c>
      <c r="C318" s="29" t="s">
        <v>176</v>
      </c>
      <c r="D318" s="29" t="s">
        <v>168</v>
      </c>
      <c r="E318" s="29">
        <v>125779136.42215</v>
      </c>
      <c r="L318" s="1"/>
    </row>
    <row r="319" spans="1:12" x14ac:dyDescent="0.3">
      <c r="A319" s="30">
        <v>2014</v>
      </c>
      <c r="B319" s="81">
        <v>201412</v>
      </c>
      <c r="C319" s="31" t="s">
        <v>176</v>
      </c>
      <c r="D319" s="31" t="s">
        <v>168</v>
      </c>
      <c r="E319" s="31">
        <v>158327559.87531799</v>
      </c>
      <c r="L319" s="1"/>
    </row>
    <row r="320" spans="1:12" x14ac:dyDescent="0.3">
      <c r="A320" s="28">
        <v>2015</v>
      </c>
      <c r="B320" s="80">
        <v>201503</v>
      </c>
      <c r="C320" s="29" t="s">
        <v>176</v>
      </c>
      <c r="D320" s="29" t="s">
        <v>168</v>
      </c>
      <c r="E320" s="29">
        <v>136976012.76181599</v>
      </c>
      <c r="L320" s="1"/>
    </row>
    <row r="321" spans="1:12" x14ac:dyDescent="0.3">
      <c r="A321" s="30">
        <v>2015</v>
      </c>
      <c r="B321" s="81">
        <v>201506</v>
      </c>
      <c r="C321" s="31" t="s">
        <v>176</v>
      </c>
      <c r="D321" s="31" t="s">
        <v>168</v>
      </c>
      <c r="E321" s="31">
        <v>120865812.77822</v>
      </c>
      <c r="L321" s="1"/>
    </row>
    <row r="322" spans="1:12" x14ac:dyDescent="0.3">
      <c r="A322" s="28">
        <v>2015</v>
      </c>
      <c r="B322" s="80">
        <v>201509</v>
      </c>
      <c r="C322" s="29" t="s">
        <v>176</v>
      </c>
      <c r="D322" s="29" t="s">
        <v>168</v>
      </c>
      <c r="E322" s="29">
        <v>115824699.557099</v>
      </c>
      <c r="L322" s="1"/>
    </row>
    <row r="323" spans="1:12" x14ac:dyDescent="0.3">
      <c r="A323" s="30">
        <v>2015</v>
      </c>
      <c r="B323" s="81">
        <v>201512</v>
      </c>
      <c r="C323" s="31" t="s">
        <v>176</v>
      </c>
      <c r="D323" s="31" t="s">
        <v>168</v>
      </c>
      <c r="E323" s="31">
        <v>130610937.23836499</v>
      </c>
      <c r="L323" s="1"/>
    </row>
    <row r="324" spans="1:12" x14ac:dyDescent="0.3">
      <c r="A324" s="28">
        <v>2016</v>
      </c>
      <c r="B324" s="80">
        <v>201603</v>
      </c>
      <c r="C324" s="29" t="s">
        <v>176</v>
      </c>
      <c r="D324" s="29" t="s">
        <v>168</v>
      </c>
      <c r="E324" s="29">
        <v>125738234.11598</v>
      </c>
      <c r="L324" s="1"/>
    </row>
    <row r="325" spans="1:12" x14ac:dyDescent="0.3">
      <c r="A325" s="30">
        <v>2016</v>
      </c>
      <c r="B325" s="81">
        <v>201606</v>
      </c>
      <c r="C325" s="31" t="s">
        <v>176</v>
      </c>
      <c r="D325" s="31" t="s">
        <v>168</v>
      </c>
      <c r="E325" s="31">
        <v>121765838.424381</v>
      </c>
      <c r="L325" s="1"/>
    </row>
    <row r="326" spans="1:12" x14ac:dyDescent="0.3">
      <c r="A326" s="28">
        <v>2016</v>
      </c>
      <c r="B326" s="80">
        <v>201609</v>
      </c>
      <c r="C326" s="29" t="s">
        <v>176</v>
      </c>
      <c r="D326" s="29" t="s">
        <v>168</v>
      </c>
      <c r="E326" s="29">
        <v>114488023.044146</v>
      </c>
      <c r="L326" s="1"/>
    </row>
    <row r="327" spans="1:12" x14ac:dyDescent="0.3">
      <c r="A327" s="30">
        <v>2016</v>
      </c>
      <c r="B327" s="81">
        <v>201612</v>
      </c>
      <c r="C327" s="31" t="s">
        <v>176</v>
      </c>
      <c r="D327" s="31" t="s">
        <v>168</v>
      </c>
      <c r="E327" s="31">
        <v>133794744.64559899</v>
      </c>
      <c r="L327" s="1"/>
    </row>
    <row r="328" spans="1:12" x14ac:dyDescent="0.3">
      <c r="A328" s="28">
        <v>2017</v>
      </c>
      <c r="B328" s="80">
        <v>201703</v>
      </c>
      <c r="C328" s="29" t="s">
        <v>176</v>
      </c>
      <c r="D328" s="29" t="s">
        <v>168</v>
      </c>
      <c r="E328" s="29">
        <v>115268929.0235</v>
      </c>
      <c r="L328" s="1"/>
    </row>
    <row r="329" spans="1:12" x14ac:dyDescent="0.3">
      <c r="A329" s="30">
        <v>2017</v>
      </c>
      <c r="B329" s="81">
        <v>201706</v>
      </c>
      <c r="C329" s="31" t="s">
        <v>176</v>
      </c>
      <c r="D329" s="31" t="s">
        <v>168</v>
      </c>
      <c r="E329" s="31">
        <v>123040779.456707</v>
      </c>
      <c r="L329" s="1"/>
    </row>
    <row r="330" spans="1:12" x14ac:dyDescent="0.3">
      <c r="A330" s="28">
        <v>2017</v>
      </c>
      <c r="B330" s="80">
        <v>201709</v>
      </c>
      <c r="C330" s="29" t="s">
        <v>176</v>
      </c>
      <c r="D330" s="29" t="s">
        <v>168</v>
      </c>
      <c r="E330" s="29">
        <v>115760040.784159</v>
      </c>
      <c r="L330" s="1"/>
    </row>
    <row r="331" spans="1:12" x14ac:dyDescent="0.3">
      <c r="A331" s="30">
        <v>2017</v>
      </c>
      <c r="B331" s="81">
        <v>201712</v>
      </c>
      <c r="C331" s="31" t="s">
        <v>176</v>
      </c>
      <c r="D331" s="31" t="s">
        <v>168</v>
      </c>
      <c r="E331" s="31">
        <v>140839576.83532801</v>
      </c>
      <c r="L331" s="1"/>
    </row>
    <row r="332" spans="1:12" x14ac:dyDescent="0.3">
      <c r="A332" s="28">
        <v>2018</v>
      </c>
      <c r="B332" s="80">
        <v>201803</v>
      </c>
      <c r="C332" s="29" t="s">
        <v>176</v>
      </c>
      <c r="D332" s="29" t="s">
        <v>168</v>
      </c>
      <c r="E332" s="29">
        <v>107129048.363728</v>
      </c>
      <c r="L332" s="1"/>
    </row>
    <row r="333" spans="1:12" x14ac:dyDescent="0.3">
      <c r="A333" s="30">
        <v>2018</v>
      </c>
      <c r="B333" s="81">
        <v>201806</v>
      </c>
      <c r="C333" s="31" t="s">
        <v>176</v>
      </c>
      <c r="D333" s="31" t="s">
        <v>168</v>
      </c>
      <c r="E333" s="31">
        <v>120533649.70694099</v>
      </c>
      <c r="L333" s="1"/>
    </row>
    <row r="334" spans="1:12" x14ac:dyDescent="0.3">
      <c r="A334" s="28">
        <v>2018</v>
      </c>
      <c r="B334" s="80">
        <v>201809</v>
      </c>
      <c r="C334" s="29" t="s">
        <v>176</v>
      </c>
      <c r="D334" s="29" t="s">
        <v>168</v>
      </c>
      <c r="E334" s="29">
        <v>104897850.481885</v>
      </c>
      <c r="L334" s="1"/>
    </row>
    <row r="335" spans="1:12" x14ac:dyDescent="0.3">
      <c r="A335" s="30">
        <v>2018</v>
      </c>
      <c r="B335" s="81">
        <v>201812</v>
      </c>
      <c r="C335" s="31" t="s">
        <v>176</v>
      </c>
      <c r="D335" s="31" t="s">
        <v>168</v>
      </c>
      <c r="E335" s="31">
        <v>124407021.95861</v>
      </c>
      <c r="L335" s="1"/>
    </row>
    <row r="336" spans="1:12" x14ac:dyDescent="0.3">
      <c r="A336" s="28">
        <v>2019</v>
      </c>
      <c r="B336" s="80">
        <v>201903</v>
      </c>
      <c r="C336" s="29" t="s">
        <v>176</v>
      </c>
      <c r="D336" s="29" t="s">
        <v>168</v>
      </c>
      <c r="E336" s="29">
        <v>102412941.531202</v>
      </c>
      <c r="L336" s="1"/>
    </row>
    <row r="337" spans="1:12" x14ac:dyDescent="0.3">
      <c r="A337" s="30">
        <v>2019</v>
      </c>
      <c r="B337" s="81">
        <v>201906</v>
      </c>
      <c r="C337" s="31" t="s">
        <v>176</v>
      </c>
      <c r="D337" s="31" t="s">
        <v>168</v>
      </c>
      <c r="E337" s="31">
        <v>91935446.179723993</v>
      </c>
      <c r="L337" s="1"/>
    </row>
    <row r="338" spans="1:12" x14ac:dyDescent="0.3">
      <c r="A338" s="28">
        <v>2019</v>
      </c>
      <c r="B338" s="80">
        <v>201909</v>
      </c>
      <c r="C338" s="29" t="s">
        <v>176</v>
      </c>
      <c r="D338" s="29" t="s">
        <v>168</v>
      </c>
      <c r="E338" s="29">
        <v>96148929.066578999</v>
      </c>
      <c r="L338" s="1"/>
    </row>
    <row r="339" spans="1:12" x14ac:dyDescent="0.3">
      <c r="A339" s="30">
        <v>2019</v>
      </c>
      <c r="B339" s="81">
        <v>201912</v>
      </c>
      <c r="C339" s="31" t="s">
        <v>176</v>
      </c>
      <c r="D339" s="31" t="s">
        <v>168</v>
      </c>
      <c r="E339" s="31">
        <v>112503857.651701</v>
      </c>
      <c r="L339" s="1"/>
    </row>
    <row r="340" spans="1:12" x14ac:dyDescent="0.3">
      <c r="A340" s="28">
        <v>2020</v>
      </c>
      <c r="B340" s="80">
        <v>202003</v>
      </c>
      <c r="C340" s="29" t="s">
        <v>176</v>
      </c>
      <c r="D340" s="29" t="s">
        <v>168</v>
      </c>
      <c r="E340" s="29">
        <v>85170870.239272997</v>
      </c>
      <c r="K340" s="125"/>
      <c r="L340" s="1"/>
    </row>
    <row r="341" spans="1:12" x14ac:dyDescent="0.3">
      <c r="A341" s="30">
        <v>2020</v>
      </c>
      <c r="B341" s="81">
        <v>202006</v>
      </c>
      <c r="C341" s="31" t="s">
        <v>176</v>
      </c>
      <c r="D341" s="31" t="s">
        <v>168</v>
      </c>
      <c r="E341" s="31">
        <v>62679183.934246004</v>
      </c>
      <c r="L341" s="1"/>
    </row>
    <row r="342" spans="1:12" x14ac:dyDescent="0.3">
      <c r="A342" s="28">
        <v>2020</v>
      </c>
      <c r="B342" s="80">
        <v>202009</v>
      </c>
      <c r="C342" s="29" t="s">
        <v>176</v>
      </c>
      <c r="D342" s="29" t="s">
        <v>168</v>
      </c>
      <c r="E342" s="29">
        <v>76126564.986431003</v>
      </c>
      <c r="L342" s="1"/>
    </row>
    <row r="343" spans="1:12" x14ac:dyDescent="0.3">
      <c r="A343" s="30">
        <v>2020</v>
      </c>
      <c r="B343" s="81">
        <v>202012</v>
      </c>
      <c r="C343" s="31" t="s">
        <v>176</v>
      </c>
      <c r="D343" s="31" t="s">
        <v>168</v>
      </c>
      <c r="E343" s="31">
        <v>95415957.877717003</v>
      </c>
      <c r="K343" s="125"/>
      <c r="L343" s="1"/>
    </row>
    <row r="344" spans="1:12" x14ac:dyDescent="0.3">
      <c r="A344" s="28">
        <v>2021</v>
      </c>
      <c r="B344" s="80">
        <v>202103</v>
      </c>
      <c r="C344" s="29" t="s">
        <v>176</v>
      </c>
      <c r="D344" s="29" t="s">
        <v>168</v>
      </c>
      <c r="E344" s="29">
        <v>53966029.595780998</v>
      </c>
      <c r="L344" s="1"/>
    </row>
    <row r="345" spans="1:12" x14ac:dyDescent="0.3">
      <c r="A345" s="30">
        <v>2021</v>
      </c>
      <c r="B345" s="81">
        <v>202106</v>
      </c>
      <c r="C345" s="31" t="s">
        <v>176</v>
      </c>
      <c r="D345" s="31" t="s">
        <v>168</v>
      </c>
      <c r="E345" s="31">
        <v>72668859.904658005</v>
      </c>
      <c r="L345" s="1"/>
    </row>
    <row r="346" spans="1:12" x14ac:dyDescent="0.3">
      <c r="A346" s="28">
        <v>2021</v>
      </c>
      <c r="B346" s="80">
        <v>202109</v>
      </c>
      <c r="C346" s="29" t="s">
        <v>176</v>
      </c>
      <c r="D346" s="29" t="s">
        <v>168</v>
      </c>
      <c r="E346" s="29">
        <v>109315687.73024601</v>
      </c>
      <c r="L346" s="1"/>
    </row>
    <row r="347" spans="1:12" x14ac:dyDescent="0.3">
      <c r="A347" s="30">
        <v>2021</v>
      </c>
      <c r="B347" s="81">
        <v>202112</v>
      </c>
      <c r="C347" s="31" t="s">
        <v>176</v>
      </c>
      <c r="D347" s="31" t="s">
        <v>168</v>
      </c>
      <c r="E347" s="31">
        <v>134680779.52414301</v>
      </c>
      <c r="L347" s="1"/>
    </row>
    <row r="348" spans="1:12" x14ac:dyDescent="0.3">
      <c r="A348" s="28">
        <v>2022</v>
      </c>
      <c r="B348" s="80">
        <v>202203</v>
      </c>
      <c r="C348" s="29" t="s">
        <v>176</v>
      </c>
      <c r="D348" s="29" t="s">
        <v>168</v>
      </c>
      <c r="E348" s="29">
        <v>113409808.86378101</v>
      </c>
      <c r="L348" s="1"/>
    </row>
    <row r="349" spans="1:12" x14ac:dyDescent="0.3">
      <c r="A349" s="30">
        <v>2022</v>
      </c>
      <c r="B349" s="81">
        <v>202206</v>
      </c>
      <c r="C349" s="31" t="s">
        <v>176</v>
      </c>
      <c r="D349" s="31" t="s">
        <v>168</v>
      </c>
      <c r="E349" s="31">
        <v>129252669.104213</v>
      </c>
      <c r="L349" s="1"/>
    </row>
    <row r="350" spans="1:12" x14ac:dyDescent="0.3">
      <c r="A350" s="28">
        <v>2022</v>
      </c>
      <c r="B350" s="80">
        <v>202209</v>
      </c>
      <c r="C350" s="29" t="s">
        <v>176</v>
      </c>
      <c r="D350" s="29" t="s">
        <v>168</v>
      </c>
      <c r="E350" s="29">
        <v>98312353.388667002</v>
      </c>
      <c r="L350" s="1"/>
    </row>
    <row r="351" spans="1:12" x14ac:dyDescent="0.3">
      <c r="A351" s="30">
        <v>2022</v>
      </c>
      <c r="B351" s="81">
        <v>202212</v>
      </c>
      <c r="C351" s="31" t="s">
        <v>176</v>
      </c>
      <c r="D351" s="31" t="s">
        <v>168</v>
      </c>
      <c r="E351" s="31">
        <v>129461305.561505</v>
      </c>
      <c r="L351" s="1"/>
    </row>
    <row r="352" spans="1:12" x14ac:dyDescent="0.3">
      <c r="A352" s="28">
        <v>2023</v>
      </c>
      <c r="B352" s="80">
        <v>202303</v>
      </c>
      <c r="C352" s="29" t="s">
        <v>176</v>
      </c>
      <c r="D352" s="29" t="s">
        <v>168</v>
      </c>
      <c r="E352" s="29">
        <v>122394395.28060199</v>
      </c>
      <c r="L352" s="1"/>
    </row>
    <row r="353" spans="1:12" x14ac:dyDescent="0.3">
      <c r="A353" s="30">
        <v>2023</v>
      </c>
      <c r="B353" s="81">
        <v>202306</v>
      </c>
      <c r="C353" s="31" t="s">
        <v>176</v>
      </c>
      <c r="D353" s="31" t="s">
        <v>168</v>
      </c>
      <c r="E353" s="31">
        <v>108541042.921771</v>
      </c>
      <c r="L353" s="1"/>
    </row>
    <row r="354" spans="1:12" x14ac:dyDescent="0.3">
      <c r="A354" s="28">
        <v>2023</v>
      </c>
      <c r="B354" s="80">
        <v>202309</v>
      </c>
      <c r="C354" s="29" t="s">
        <v>176</v>
      </c>
      <c r="D354" s="29" t="s">
        <v>168</v>
      </c>
      <c r="E354" s="29">
        <v>125739982.902989</v>
      </c>
      <c r="L354" s="1"/>
    </row>
    <row r="355" spans="1:12" x14ac:dyDescent="0.3">
      <c r="A355" s="30">
        <v>2023</v>
      </c>
      <c r="B355" s="81">
        <v>202312</v>
      </c>
      <c r="C355" s="31" t="s">
        <v>176</v>
      </c>
      <c r="D355" s="31" t="s">
        <v>168</v>
      </c>
      <c r="E355" s="31">
        <v>122959790.896309</v>
      </c>
      <c r="L355" s="1"/>
    </row>
    <row r="356" spans="1:12" x14ac:dyDescent="0.3">
      <c r="A356" s="28">
        <v>2024</v>
      </c>
      <c r="B356" s="80">
        <v>202403</v>
      </c>
      <c r="C356" s="29" t="s">
        <v>176</v>
      </c>
      <c r="D356" s="29" t="s">
        <v>168</v>
      </c>
      <c r="E356" s="29">
        <v>131500689.581296</v>
      </c>
      <c r="L356" s="1"/>
    </row>
    <row r="357" spans="1:12" x14ac:dyDescent="0.3">
      <c r="A357" s="30">
        <v>2024</v>
      </c>
      <c r="B357" s="81">
        <v>202406</v>
      </c>
      <c r="C357" s="31" t="s">
        <v>176</v>
      </c>
      <c r="D357" s="31" t="s">
        <v>168</v>
      </c>
      <c r="E357" s="31">
        <v>108442341.724372</v>
      </c>
      <c r="L357" s="1"/>
    </row>
    <row r="358" spans="1:12" x14ac:dyDescent="0.3">
      <c r="A358" s="28">
        <v>2024</v>
      </c>
      <c r="B358" s="80">
        <v>202409</v>
      </c>
      <c r="C358" s="29" t="s">
        <v>176</v>
      </c>
      <c r="D358" s="29" t="s">
        <v>168</v>
      </c>
      <c r="E358" s="29">
        <v>101667707.344551</v>
      </c>
      <c r="L358" s="1"/>
    </row>
    <row r="359" spans="1:12" x14ac:dyDescent="0.3">
      <c r="A359" s="30">
        <v>2024</v>
      </c>
      <c r="B359" s="81">
        <v>202412</v>
      </c>
      <c r="C359" s="31" t="s">
        <v>176</v>
      </c>
      <c r="D359" s="31" t="s">
        <v>168</v>
      </c>
      <c r="E359" s="31">
        <v>109299982.40272801</v>
      </c>
      <c r="L359" s="1"/>
    </row>
    <row r="360" spans="1:12" x14ac:dyDescent="0.3">
      <c r="A360" s="28">
        <v>2025</v>
      </c>
      <c r="B360" s="80">
        <v>202503</v>
      </c>
      <c r="C360" s="29" t="s">
        <v>176</v>
      </c>
      <c r="D360" s="29" t="s">
        <v>168</v>
      </c>
      <c r="E360" s="29">
        <v>117374417.870556</v>
      </c>
      <c r="L360" s="1"/>
    </row>
    <row r="361" spans="1:12" x14ac:dyDescent="0.3">
      <c r="A361" s="30">
        <v>2025</v>
      </c>
      <c r="B361" s="81">
        <v>202506</v>
      </c>
      <c r="C361" s="31" t="s">
        <v>176</v>
      </c>
      <c r="D361" s="31" t="s">
        <v>168</v>
      </c>
      <c r="E361" s="31">
        <v>135949242.102128</v>
      </c>
      <c r="L361" s="1"/>
    </row>
    <row r="362" spans="1:12" x14ac:dyDescent="0.3">
      <c r="A362" s="28">
        <v>2025</v>
      </c>
      <c r="B362" s="80">
        <v>202509</v>
      </c>
      <c r="C362" s="29" t="s">
        <v>176</v>
      </c>
      <c r="D362" s="29" t="s">
        <v>168</v>
      </c>
      <c r="E362" s="29">
        <v>140494651.33299801</v>
      </c>
      <c r="K362" s="125"/>
      <c r="L362" s="1"/>
    </row>
    <row r="363" spans="1:12" x14ac:dyDescent="0.3">
      <c r="A363" s="30">
        <v>2025</v>
      </c>
      <c r="B363" s="81">
        <v>202512</v>
      </c>
      <c r="C363" s="31" t="s">
        <v>176</v>
      </c>
      <c r="D363" s="31" t="s">
        <v>168</v>
      </c>
      <c r="E363" s="31">
        <v>130823184.741015</v>
      </c>
      <c r="L363" s="1"/>
    </row>
    <row r="364" spans="1:12" x14ac:dyDescent="0.3">
      <c r="A364" s="28">
        <v>2011</v>
      </c>
      <c r="B364" s="80">
        <v>201103</v>
      </c>
      <c r="C364" s="29" t="s">
        <v>176</v>
      </c>
      <c r="D364" s="29" t="s">
        <v>20</v>
      </c>
      <c r="E364" s="29">
        <v>5574229.3200000003</v>
      </c>
      <c r="L364" s="1"/>
    </row>
    <row r="365" spans="1:12" x14ac:dyDescent="0.3">
      <c r="A365" s="30">
        <v>2011</v>
      </c>
      <c r="B365" s="81">
        <v>201106</v>
      </c>
      <c r="C365" s="31" t="s">
        <v>176</v>
      </c>
      <c r="D365" s="31" t="s">
        <v>20</v>
      </c>
      <c r="E365" s="31">
        <v>4765108.83</v>
      </c>
      <c r="L365" s="1"/>
    </row>
    <row r="366" spans="1:12" x14ac:dyDescent="0.3">
      <c r="A366" s="28">
        <v>2011</v>
      </c>
      <c r="B366" s="80">
        <v>201109</v>
      </c>
      <c r="C366" s="29" t="s">
        <v>176</v>
      </c>
      <c r="D366" s="29" t="s">
        <v>20</v>
      </c>
      <c r="E366" s="29">
        <v>4554805.6500000004</v>
      </c>
      <c r="L366" s="1"/>
    </row>
    <row r="367" spans="1:12" x14ac:dyDescent="0.3">
      <c r="A367" s="30">
        <v>2011</v>
      </c>
      <c r="B367" s="81">
        <v>201112</v>
      </c>
      <c r="C367" s="31" t="s">
        <v>176</v>
      </c>
      <c r="D367" s="31" t="s">
        <v>20</v>
      </c>
      <c r="E367" s="31">
        <v>4339480.3</v>
      </c>
      <c r="L367" s="1"/>
    </row>
    <row r="368" spans="1:12" x14ac:dyDescent="0.3">
      <c r="A368" s="28">
        <v>2012</v>
      </c>
      <c r="B368" s="80">
        <v>201203</v>
      </c>
      <c r="C368" s="29" t="s">
        <v>176</v>
      </c>
      <c r="D368" s="29" t="s">
        <v>20</v>
      </c>
      <c r="E368" s="29">
        <v>4233698.82</v>
      </c>
      <c r="L368" s="1"/>
    </row>
    <row r="369" spans="1:12" x14ac:dyDescent="0.3">
      <c r="A369" s="30">
        <v>2012</v>
      </c>
      <c r="B369" s="81">
        <v>201206</v>
      </c>
      <c r="C369" s="31" t="s">
        <v>176</v>
      </c>
      <c r="D369" s="31" t="s">
        <v>20</v>
      </c>
      <c r="E369" s="31">
        <v>4307038.16</v>
      </c>
      <c r="L369" s="1"/>
    </row>
    <row r="370" spans="1:12" x14ac:dyDescent="0.3">
      <c r="A370" s="28">
        <v>2012</v>
      </c>
      <c r="B370" s="80">
        <v>201209</v>
      </c>
      <c r="C370" s="29" t="s">
        <v>176</v>
      </c>
      <c r="D370" s="29" t="s">
        <v>20</v>
      </c>
      <c r="E370" s="29">
        <v>4090750.13</v>
      </c>
      <c r="L370" s="1"/>
    </row>
    <row r="371" spans="1:12" x14ac:dyDescent="0.3">
      <c r="A371" s="30">
        <v>2012</v>
      </c>
      <c r="B371" s="81">
        <v>201212</v>
      </c>
      <c r="C371" s="31" t="s">
        <v>176</v>
      </c>
      <c r="D371" s="31" t="s">
        <v>20</v>
      </c>
      <c r="E371" s="31">
        <v>3826817.22</v>
      </c>
      <c r="L371" s="1"/>
    </row>
    <row r="372" spans="1:12" x14ac:dyDescent="0.3">
      <c r="A372" s="28">
        <v>2013</v>
      </c>
      <c r="B372" s="80">
        <v>201303</v>
      </c>
      <c r="C372" s="29" t="s">
        <v>176</v>
      </c>
      <c r="D372" s="29" t="s">
        <v>20</v>
      </c>
      <c r="E372" s="29">
        <v>4243792.84</v>
      </c>
      <c r="K372" s="125"/>
      <c r="L372" s="1"/>
    </row>
    <row r="373" spans="1:12" x14ac:dyDescent="0.3">
      <c r="A373" s="30">
        <v>2013</v>
      </c>
      <c r="B373" s="81">
        <v>201306</v>
      </c>
      <c r="C373" s="31" t="s">
        <v>176</v>
      </c>
      <c r="D373" s="31" t="s">
        <v>20</v>
      </c>
      <c r="E373" s="31">
        <v>4401734.24</v>
      </c>
      <c r="L373" s="1"/>
    </row>
    <row r="374" spans="1:12" x14ac:dyDescent="0.3">
      <c r="A374" s="28">
        <v>2013</v>
      </c>
      <c r="B374" s="80">
        <v>201309</v>
      </c>
      <c r="C374" s="29" t="s">
        <v>176</v>
      </c>
      <c r="D374" s="29" t="s">
        <v>20</v>
      </c>
      <c r="E374" s="29">
        <v>4140364.44</v>
      </c>
      <c r="L374" s="1"/>
    </row>
    <row r="375" spans="1:12" x14ac:dyDescent="0.3">
      <c r="A375" s="30">
        <v>2013</v>
      </c>
      <c r="B375" s="81">
        <v>201312</v>
      </c>
      <c r="C375" s="31" t="s">
        <v>176</v>
      </c>
      <c r="D375" s="31" t="s">
        <v>20</v>
      </c>
      <c r="E375" s="31">
        <v>3605530.6</v>
      </c>
      <c r="L375" s="1"/>
    </row>
    <row r="376" spans="1:12" x14ac:dyDescent="0.3">
      <c r="A376" s="28">
        <v>2014</v>
      </c>
      <c r="B376" s="80">
        <v>201403</v>
      </c>
      <c r="C376" s="29" t="s">
        <v>176</v>
      </c>
      <c r="D376" s="29" t="s">
        <v>20</v>
      </c>
      <c r="E376" s="29">
        <v>4128895.66</v>
      </c>
      <c r="L376" s="1"/>
    </row>
    <row r="377" spans="1:12" x14ac:dyDescent="0.3">
      <c r="A377" s="30">
        <v>2014</v>
      </c>
      <c r="B377" s="81">
        <v>201406</v>
      </c>
      <c r="C377" s="31" t="s">
        <v>176</v>
      </c>
      <c r="D377" s="31" t="s">
        <v>20</v>
      </c>
      <c r="E377" s="31">
        <v>4110793.08</v>
      </c>
      <c r="L377" s="1"/>
    </row>
    <row r="378" spans="1:12" x14ac:dyDescent="0.3">
      <c r="A378" s="28">
        <v>2014</v>
      </c>
      <c r="B378" s="80">
        <v>201409</v>
      </c>
      <c r="C378" s="29" t="s">
        <v>176</v>
      </c>
      <c r="D378" s="29" t="s">
        <v>20</v>
      </c>
      <c r="E378" s="29">
        <v>3757682.24</v>
      </c>
      <c r="L378" s="1"/>
    </row>
    <row r="379" spans="1:12" x14ac:dyDescent="0.3">
      <c r="A379" s="30">
        <v>2014</v>
      </c>
      <c r="B379" s="81">
        <v>201412</v>
      </c>
      <c r="C379" s="31" t="s">
        <v>176</v>
      </c>
      <c r="D379" s="31" t="s">
        <v>20</v>
      </c>
      <c r="E379" s="31">
        <v>3441720.74</v>
      </c>
      <c r="L379" s="1"/>
    </row>
    <row r="380" spans="1:12" x14ac:dyDescent="0.3">
      <c r="A380" s="28">
        <v>2015</v>
      </c>
      <c r="B380" s="80">
        <v>201503</v>
      </c>
      <c r="C380" s="29" t="s">
        <v>176</v>
      </c>
      <c r="D380" s="29" t="s">
        <v>20</v>
      </c>
      <c r="E380" s="29">
        <v>3892396.35</v>
      </c>
      <c r="L380" s="1"/>
    </row>
    <row r="381" spans="1:12" x14ac:dyDescent="0.3">
      <c r="A381" s="30">
        <v>2015</v>
      </c>
      <c r="B381" s="81">
        <v>201506</v>
      </c>
      <c r="C381" s="31" t="s">
        <v>176</v>
      </c>
      <c r="D381" s="31" t="s">
        <v>20</v>
      </c>
      <c r="E381" s="31">
        <v>3973330.19</v>
      </c>
      <c r="L381" s="1"/>
    </row>
    <row r="382" spans="1:12" x14ac:dyDescent="0.3">
      <c r="A382" s="28">
        <v>2015</v>
      </c>
      <c r="B382" s="80">
        <v>201509</v>
      </c>
      <c r="C382" s="29" t="s">
        <v>176</v>
      </c>
      <c r="D382" s="29" t="s">
        <v>20</v>
      </c>
      <c r="E382" s="29">
        <v>3417215.11</v>
      </c>
      <c r="L382" s="1"/>
    </row>
    <row r="383" spans="1:12" x14ac:dyDescent="0.3">
      <c r="A383" s="30">
        <v>2015</v>
      </c>
      <c r="B383" s="81">
        <v>201512</v>
      </c>
      <c r="C383" s="31" t="s">
        <v>176</v>
      </c>
      <c r="D383" s="31" t="s">
        <v>20</v>
      </c>
      <c r="E383" s="31">
        <v>3044395.01</v>
      </c>
      <c r="L383" s="1"/>
    </row>
    <row r="384" spans="1:12" x14ac:dyDescent="0.3">
      <c r="A384" s="28">
        <v>2016</v>
      </c>
      <c r="B384" s="80">
        <v>201603</v>
      </c>
      <c r="C384" s="29" t="s">
        <v>176</v>
      </c>
      <c r="D384" s="29" t="s">
        <v>20</v>
      </c>
      <c r="E384" s="29">
        <v>3778697.8</v>
      </c>
      <c r="L384" s="1"/>
    </row>
    <row r="385" spans="1:12" x14ac:dyDescent="0.3">
      <c r="A385" s="30">
        <v>2016</v>
      </c>
      <c r="B385" s="81">
        <v>201606</v>
      </c>
      <c r="C385" s="31" t="s">
        <v>176</v>
      </c>
      <c r="D385" s="31" t="s">
        <v>20</v>
      </c>
      <c r="E385" s="31">
        <v>3957270.02</v>
      </c>
      <c r="L385" s="1"/>
    </row>
    <row r="386" spans="1:12" x14ac:dyDescent="0.3">
      <c r="A386" s="28">
        <v>2016</v>
      </c>
      <c r="B386" s="80">
        <v>201609</v>
      </c>
      <c r="C386" s="29" t="s">
        <v>176</v>
      </c>
      <c r="D386" s="29" t="s">
        <v>20</v>
      </c>
      <c r="E386" s="29">
        <v>3396376.14</v>
      </c>
      <c r="L386" s="1"/>
    </row>
    <row r="387" spans="1:12" x14ac:dyDescent="0.3">
      <c r="A387" s="30">
        <v>2016</v>
      </c>
      <c r="B387" s="81">
        <v>201612</v>
      </c>
      <c r="C387" s="31" t="s">
        <v>176</v>
      </c>
      <c r="D387" s="31" t="s">
        <v>20</v>
      </c>
      <c r="E387" s="31">
        <v>2979793.27</v>
      </c>
      <c r="L387" s="1"/>
    </row>
    <row r="388" spans="1:12" x14ac:dyDescent="0.3">
      <c r="A388" s="28">
        <v>2017</v>
      </c>
      <c r="B388" s="80">
        <v>201703</v>
      </c>
      <c r="C388" s="29" t="s">
        <v>176</v>
      </c>
      <c r="D388" s="29" t="s">
        <v>20</v>
      </c>
      <c r="E388" s="29">
        <v>3281202.9378570002</v>
      </c>
      <c r="L388" s="1"/>
    </row>
    <row r="389" spans="1:12" x14ac:dyDescent="0.3">
      <c r="A389" s="30">
        <v>2017</v>
      </c>
      <c r="B389" s="81">
        <v>201706</v>
      </c>
      <c r="C389" s="31" t="s">
        <v>176</v>
      </c>
      <c r="D389" s="31" t="s">
        <v>20</v>
      </c>
      <c r="E389" s="31">
        <v>3644383.9519930002</v>
      </c>
      <c r="L389" s="1"/>
    </row>
    <row r="390" spans="1:12" x14ac:dyDescent="0.3">
      <c r="A390" s="28">
        <v>2017</v>
      </c>
      <c r="B390" s="80">
        <v>201709</v>
      </c>
      <c r="C390" s="29" t="s">
        <v>176</v>
      </c>
      <c r="D390" s="29" t="s">
        <v>20</v>
      </c>
      <c r="E390" s="29">
        <v>3316749.6865440002</v>
      </c>
      <c r="L390" s="1"/>
    </row>
    <row r="391" spans="1:12" x14ac:dyDescent="0.3">
      <c r="A391" s="30">
        <v>2017</v>
      </c>
      <c r="B391" s="81">
        <v>201712</v>
      </c>
      <c r="C391" s="31" t="s">
        <v>176</v>
      </c>
      <c r="D391" s="31" t="s">
        <v>20</v>
      </c>
      <c r="E391" s="31">
        <v>3081556.9536049999</v>
      </c>
      <c r="L391" s="1"/>
    </row>
    <row r="392" spans="1:12" x14ac:dyDescent="0.3">
      <c r="A392" s="28">
        <v>2018</v>
      </c>
      <c r="B392" s="80">
        <v>201803</v>
      </c>
      <c r="C392" s="29" t="s">
        <v>176</v>
      </c>
      <c r="D392" s="29" t="s">
        <v>20</v>
      </c>
      <c r="E392" s="29">
        <v>3940906.17</v>
      </c>
      <c r="L392" s="1"/>
    </row>
    <row r="393" spans="1:12" x14ac:dyDescent="0.3">
      <c r="A393" s="30">
        <v>2018</v>
      </c>
      <c r="B393" s="81">
        <v>201806</v>
      </c>
      <c r="C393" s="31" t="s">
        <v>176</v>
      </c>
      <c r="D393" s="31" t="s">
        <v>20</v>
      </c>
      <c r="E393" s="31">
        <v>4570100.2699999996</v>
      </c>
      <c r="L393" s="1"/>
    </row>
    <row r="394" spans="1:12" x14ac:dyDescent="0.3">
      <c r="A394" s="28">
        <v>2018</v>
      </c>
      <c r="B394" s="80">
        <v>201809</v>
      </c>
      <c r="C394" s="29" t="s">
        <v>176</v>
      </c>
      <c r="D394" s="29" t="s">
        <v>20</v>
      </c>
      <c r="E394" s="29">
        <v>3668638.56</v>
      </c>
      <c r="L394" s="1"/>
    </row>
    <row r="395" spans="1:12" x14ac:dyDescent="0.3">
      <c r="A395" s="30">
        <v>2018</v>
      </c>
      <c r="B395" s="81">
        <v>201812</v>
      </c>
      <c r="C395" s="31" t="s">
        <v>176</v>
      </c>
      <c r="D395" s="31" t="s">
        <v>20</v>
      </c>
      <c r="E395" s="31">
        <v>3069024.43</v>
      </c>
      <c r="K395" s="125"/>
      <c r="L395" s="1"/>
    </row>
    <row r="396" spans="1:12" x14ac:dyDescent="0.3">
      <c r="A396" s="28">
        <v>2019</v>
      </c>
      <c r="B396" s="80">
        <v>201903</v>
      </c>
      <c r="C396" s="29" t="s">
        <v>176</v>
      </c>
      <c r="D396" s="29" t="s">
        <v>20</v>
      </c>
      <c r="E396" s="29">
        <v>3467592.5</v>
      </c>
      <c r="L396" s="1"/>
    </row>
    <row r="397" spans="1:12" x14ac:dyDescent="0.3">
      <c r="A397" s="30">
        <v>2019</v>
      </c>
      <c r="B397" s="81">
        <v>201906</v>
      </c>
      <c r="C397" s="31" t="s">
        <v>176</v>
      </c>
      <c r="D397" s="31" t="s">
        <v>20</v>
      </c>
      <c r="E397" s="31">
        <v>3794718.76</v>
      </c>
      <c r="L397" s="1"/>
    </row>
    <row r="398" spans="1:12" x14ac:dyDescent="0.3">
      <c r="A398" s="28">
        <v>2019</v>
      </c>
      <c r="B398" s="80">
        <v>201909</v>
      </c>
      <c r="C398" s="29" t="s">
        <v>176</v>
      </c>
      <c r="D398" s="29" t="s">
        <v>20</v>
      </c>
      <c r="E398" s="29">
        <v>3536623.83</v>
      </c>
      <c r="L398" s="1"/>
    </row>
    <row r="399" spans="1:12" x14ac:dyDescent="0.3">
      <c r="A399" s="30">
        <v>2019</v>
      </c>
      <c r="B399" s="81">
        <v>201912</v>
      </c>
      <c r="C399" s="31" t="s">
        <v>176</v>
      </c>
      <c r="D399" s="31" t="s">
        <v>20</v>
      </c>
      <c r="E399" s="31">
        <v>3238143.46</v>
      </c>
      <c r="L399" s="1"/>
    </row>
    <row r="400" spans="1:12" x14ac:dyDescent="0.3">
      <c r="A400" s="28">
        <v>2020</v>
      </c>
      <c r="B400" s="80">
        <v>202003</v>
      </c>
      <c r="C400" s="29" t="s">
        <v>176</v>
      </c>
      <c r="D400" s="29" t="s">
        <v>20</v>
      </c>
      <c r="E400" s="29">
        <v>3463709.5767140002</v>
      </c>
      <c r="L400" s="1"/>
    </row>
    <row r="401" spans="1:12" x14ac:dyDescent="0.3">
      <c r="A401" s="30">
        <v>2020</v>
      </c>
      <c r="B401" s="81">
        <v>202006</v>
      </c>
      <c r="C401" s="31" t="s">
        <v>176</v>
      </c>
      <c r="D401" s="31" t="s">
        <v>20</v>
      </c>
      <c r="E401" s="31">
        <v>2902537.3415120002</v>
      </c>
      <c r="L401" s="1"/>
    </row>
    <row r="402" spans="1:12" x14ac:dyDescent="0.3">
      <c r="A402" s="28">
        <v>2020</v>
      </c>
      <c r="B402" s="80">
        <v>202009</v>
      </c>
      <c r="C402" s="29" t="s">
        <v>176</v>
      </c>
      <c r="D402" s="29" t="s">
        <v>20</v>
      </c>
      <c r="E402" s="29">
        <v>4309274.6936919997</v>
      </c>
      <c r="L402" s="1"/>
    </row>
    <row r="403" spans="1:12" x14ac:dyDescent="0.3">
      <c r="A403" s="30">
        <v>2020</v>
      </c>
      <c r="B403" s="81">
        <v>202012</v>
      </c>
      <c r="C403" s="31" t="s">
        <v>176</v>
      </c>
      <c r="D403" s="31" t="s">
        <v>20</v>
      </c>
      <c r="E403" s="31">
        <v>3380565.2412060001</v>
      </c>
      <c r="L403" s="1"/>
    </row>
    <row r="404" spans="1:12" x14ac:dyDescent="0.3">
      <c r="A404" s="28">
        <v>2021</v>
      </c>
      <c r="B404" s="80">
        <v>202103</v>
      </c>
      <c r="C404" s="29" t="s">
        <v>176</v>
      </c>
      <c r="D404" s="29" t="s">
        <v>20</v>
      </c>
      <c r="E404" s="29">
        <v>3741541.1820339998</v>
      </c>
      <c r="L404" s="1"/>
    </row>
    <row r="405" spans="1:12" x14ac:dyDescent="0.3">
      <c r="A405" s="30">
        <v>2021</v>
      </c>
      <c r="B405" s="81">
        <v>202106</v>
      </c>
      <c r="C405" s="31" t="s">
        <v>176</v>
      </c>
      <c r="D405" s="31" t="s">
        <v>20</v>
      </c>
      <c r="E405" s="31">
        <v>4921469.3531229999</v>
      </c>
      <c r="L405" s="1"/>
    </row>
    <row r="406" spans="1:12" x14ac:dyDescent="0.3">
      <c r="A406" s="28">
        <v>2021</v>
      </c>
      <c r="B406" s="80">
        <v>202109</v>
      </c>
      <c r="C406" s="29" t="s">
        <v>176</v>
      </c>
      <c r="D406" s="29" t="s">
        <v>20</v>
      </c>
      <c r="E406" s="29">
        <v>4970495.283605</v>
      </c>
      <c r="L406" s="1"/>
    </row>
    <row r="407" spans="1:12" x14ac:dyDescent="0.3">
      <c r="A407" s="30">
        <v>2021</v>
      </c>
      <c r="B407" s="81">
        <v>202112</v>
      </c>
      <c r="C407" s="31" t="s">
        <v>176</v>
      </c>
      <c r="D407" s="31" t="s">
        <v>20</v>
      </c>
      <c r="E407" s="31">
        <v>3835564.597108</v>
      </c>
      <c r="L407" s="1"/>
    </row>
    <row r="408" spans="1:12" x14ac:dyDescent="0.3">
      <c r="A408" s="28">
        <v>2022</v>
      </c>
      <c r="B408" s="80">
        <v>202203</v>
      </c>
      <c r="C408" s="29" t="s">
        <v>176</v>
      </c>
      <c r="D408" s="29" t="s">
        <v>20</v>
      </c>
      <c r="E408" s="29">
        <v>4539055.5313130002</v>
      </c>
      <c r="L408" s="1"/>
    </row>
    <row r="409" spans="1:12" x14ac:dyDescent="0.3">
      <c r="A409" s="30">
        <v>2022</v>
      </c>
      <c r="B409" s="81">
        <v>202206</v>
      </c>
      <c r="C409" s="31" t="s">
        <v>176</v>
      </c>
      <c r="D409" s="31" t="s">
        <v>20</v>
      </c>
      <c r="E409" s="31">
        <v>4951301.2790599996</v>
      </c>
      <c r="L409" s="1"/>
    </row>
    <row r="410" spans="1:12" x14ac:dyDescent="0.3">
      <c r="A410" s="28">
        <v>2022</v>
      </c>
      <c r="B410" s="80">
        <v>202209</v>
      </c>
      <c r="C410" s="29" t="s">
        <v>176</v>
      </c>
      <c r="D410" s="29" t="s">
        <v>20</v>
      </c>
      <c r="E410" s="29">
        <v>4868116.7402769998</v>
      </c>
      <c r="L410" s="1"/>
    </row>
    <row r="411" spans="1:12" x14ac:dyDescent="0.3">
      <c r="A411" s="30">
        <v>2022</v>
      </c>
      <c r="B411" s="81">
        <v>202212</v>
      </c>
      <c r="C411" s="31" t="s">
        <v>176</v>
      </c>
      <c r="D411" s="31" t="s">
        <v>20</v>
      </c>
      <c r="E411" s="31">
        <v>4302250.9175859997</v>
      </c>
      <c r="K411" s="125"/>
      <c r="L411" s="1"/>
    </row>
    <row r="412" spans="1:12" x14ac:dyDescent="0.3">
      <c r="A412" s="28">
        <v>2023</v>
      </c>
      <c r="B412" s="80">
        <v>202303</v>
      </c>
      <c r="C412" s="29" t="s">
        <v>176</v>
      </c>
      <c r="D412" s="29" t="s">
        <v>20</v>
      </c>
      <c r="E412" s="29">
        <v>5108305.6415360002</v>
      </c>
      <c r="L412" s="1"/>
    </row>
    <row r="413" spans="1:12" x14ac:dyDescent="0.3">
      <c r="A413" s="30">
        <v>2023</v>
      </c>
      <c r="B413" s="81">
        <v>202306</v>
      </c>
      <c r="C413" s="31" t="s">
        <v>176</v>
      </c>
      <c r="D413" s="31" t="s">
        <v>20</v>
      </c>
      <c r="E413" s="31">
        <v>6290809.2966590002</v>
      </c>
      <c r="L413" s="1"/>
    </row>
    <row r="414" spans="1:12" x14ac:dyDescent="0.3">
      <c r="A414" s="28">
        <v>2023</v>
      </c>
      <c r="B414" s="80">
        <v>202309</v>
      </c>
      <c r="C414" s="29" t="s">
        <v>176</v>
      </c>
      <c r="D414" s="29" t="s">
        <v>20</v>
      </c>
      <c r="E414" s="29">
        <v>5210890.2837030003</v>
      </c>
      <c r="L414" s="1"/>
    </row>
    <row r="415" spans="1:12" x14ac:dyDescent="0.3">
      <c r="A415" s="30">
        <v>2023</v>
      </c>
      <c r="B415" s="81">
        <v>202312</v>
      </c>
      <c r="C415" s="31" t="s">
        <v>176</v>
      </c>
      <c r="D415" s="31" t="s">
        <v>20</v>
      </c>
      <c r="E415" s="31">
        <v>4511257.3356729997</v>
      </c>
      <c r="L415" s="1"/>
    </row>
    <row r="416" spans="1:12" x14ac:dyDescent="0.3">
      <c r="A416" s="28">
        <v>2024</v>
      </c>
      <c r="B416" s="80">
        <v>202403</v>
      </c>
      <c r="C416" s="29" t="s">
        <v>176</v>
      </c>
      <c r="D416" s="29" t="s">
        <v>20</v>
      </c>
      <c r="E416" s="29">
        <v>5349198.4522230001</v>
      </c>
      <c r="K416" s="125"/>
      <c r="L416" s="1"/>
    </row>
    <row r="417" spans="1:12" x14ac:dyDescent="0.3">
      <c r="A417" s="30">
        <v>2024</v>
      </c>
      <c r="B417" s="81">
        <v>202406</v>
      </c>
      <c r="C417" s="31" t="s">
        <v>176</v>
      </c>
      <c r="D417" s="31" t="s">
        <v>20</v>
      </c>
      <c r="E417" s="31">
        <v>6314484.1605160004</v>
      </c>
      <c r="L417" s="1"/>
    </row>
    <row r="418" spans="1:12" x14ac:dyDescent="0.3">
      <c r="A418" s="28">
        <v>2024</v>
      </c>
      <c r="B418" s="80">
        <v>202409</v>
      </c>
      <c r="C418" s="29" t="s">
        <v>176</v>
      </c>
      <c r="D418" s="29" t="s">
        <v>20</v>
      </c>
      <c r="E418" s="29">
        <v>5179758.0079619996</v>
      </c>
      <c r="L418" s="1"/>
    </row>
    <row r="419" spans="1:12" x14ac:dyDescent="0.3">
      <c r="A419" s="30">
        <v>2024</v>
      </c>
      <c r="B419" s="81">
        <v>202412</v>
      </c>
      <c r="C419" s="31" t="s">
        <v>176</v>
      </c>
      <c r="D419" s="31" t="s">
        <v>20</v>
      </c>
      <c r="E419" s="31">
        <v>4582240.4024529997</v>
      </c>
      <c r="L419" s="1"/>
    </row>
    <row r="420" spans="1:12" x14ac:dyDescent="0.3">
      <c r="A420" s="28">
        <v>2025</v>
      </c>
      <c r="B420" s="80">
        <v>202503</v>
      </c>
      <c r="C420" s="29" t="s">
        <v>176</v>
      </c>
      <c r="D420" s="29" t="s">
        <v>20</v>
      </c>
      <c r="E420" s="29">
        <v>6552241.4645290002</v>
      </c>
      <c r="L420" s="1"/>
    </row>
    <row r="421" spans="1:12" x14ac:dyDescent="0.3">
      <c r="A421" s="30">
        <v>2025</v>
      </c>
      <c r="B421" s="81">
        <v>202506</v>
      </c>
      <c r="C421" s="31" t="s">
        <v>176</v>
      </c>
      <c r="D421" s="31" t="s">
        <v>20</v>
      </c>
      <c r="E421" s="31">
        <v>7279528.6587640001</v>
      </c>
      <c r="L421" s="1"/>
    </row>
    <row r="422" spans="1:12" x14ac:dyDescent="0.3">
      <c r="A422" s="28">
        <v>2025</v>
      </c>
      <c r="B422" s="80">
        <v>202509</v>
      </c>
      <c r="C422" s="29" t="s">
        <v>176</v>
      </c>
      <c r="D422" s="29" t="s">
        <v>20</v>
      </c>
      <c r="E422" s="29">
        <v>6078236.1664779996</v>
      </c>
      <c r="L422" s="1"/>
    </row>
    <row r="423" spans="1:12" x14ac:dyDescent="0.3">
      <c r="A423" s="30">
        <v>2025</v>
      </c>
      <c r="B423" s="81">
        <v>202512</v>
      </c>
      <c r="C423" s="31" t="s">
        <v>176</v>
      </c>
      <c r="D423" s="31" t="s">
        <v>20</v>
      </c>
      <c r="E423" s="31">
        <v>4006333.643714</v>
      </c>
      <c r="L423" s="1"/>
    </row>
    <row r="424" spans="1:12" x14ac:dyDescent="0.3">
      <c r="A424" s="28">
        <v>2011</v>
      </c>
      <c r="B424" s="80">
        <v>201103</v>
      </c>
      <c r="C424" s="29" t="s">
        <v>177</v>
      </c>
      <c r="D424" s="29" t="s">
        <v>17</v>
      </c>
      <c r="E424" s="29">
        <v>16171</v>
      </c>
      <c r="L424" s="1"/>
    </row>
    <row r="425" spans="1:12" x14ac:dyDescent="0.3">
      <c r="A425" s="30">
        <v>2011</v>
      </c>
      <c r="B425" s="81">
        <v>201106</v>
      </c>
      <c r="C425" s="31" t="s">
        <v>177</v>
      </c>
      <c r="D425" s="31" t="s">
        <v>17</v>
      </c>
      <c r="E425" s="31">
        <v>15298</v>
      </c>
      <c r="L425" s="1"/>
    </row>
    <row r="426" spans="1:12" x14ac:dyDescent="0.3">
      <c r="A426" s="28">
        <v>2011</v>
      </c>
      <c r="B426" s="80">
        <v>201109</v>
      </c>
      <c r="C426" s="29" t="s">
        <v>177</v>
      </c>
      <c r="D426" s="29" t="s">
        <v>17</v>
      </c>
      <c r="E426" s="29">
        <v>15487</v>
      </c>
      <c r="L426" s="1"/>
    </row>
    <row r="427" spans="1:12" x14ac:dyDescent="0.3">
      <c r="A427" s="30">
        <v>2011</v>
      </c>
      <c r="B427" s="81">
        <v>201112</v>
      </c>
      <c r="C427" s="31" t="s">
        <v>177</v>
      </c>
      <c r="D427" s="31" t="s">
        <v>17</v>
      </c>
      <c r="E427" s="31">
        <v>19781</v>
      </c>
      <c r="L427" s="1"/>
    </row>
    <row r="428" spans="1:12" x14ac:dyDescent="0.3">
      <c r="A428" s="28">
        <v>2012</v>
      </c>
      <c r="B428" s="80">
        <v>201203</v>
      </c>
      <c r="C428" s="29" t="s">
        <v>177</v>
      </c>
      <c r="D428" s="29" t="s">
        <v>17</v>
      </c>
      <c r="E428" s="29">
        <v>15593</v>
      </c>
      <c r="L428" s="1"/>
    </row>
    <row r="429" spans="1:12" x14ac:dyDescent="0.3">
      <c r="A429" s="30">
        <v>2012</v>
      </c>
      <c r="B429" s="81">
        <v>201206</v>
      </c>
      <c r="C429" s="31" t="s">
        <v>177</v>
      </c>
      <c r="D429" s="31" t="s">
        <v>17</v>
      </c>
      <c r="E429" s="31">
        <v>16660</v>
      </c>
      <c r="L429" s="1"/>
    </row>
    <row r="430" spans="1:12" x14ac:dyDescent="0.3">
      <c r="A430" s="28">
        <v>2012</v>
      </c>
      <c r="B430" s="80">
        <v>201209</v>
      </c>
      <c r="C430" s="29" t="s">
        <v>177</v>
      </c>
      <c r="D430" s="29" t="s">
        <v>17</v>
      </c>
      <c r="E430" s="29">
        <v>16215</v>
      </c>
      <c r="L430" s="1"/>
    </row>
    <row r="431" spans="1:12" x14ac:dyDescent="0.3">
      <c r="A431" s="30">
        <v>2012</v>
      </c>
      <c r="B431" s="81">
        <v>201212</v>
      </c>
      <c r="C431" s="31" t="s">
        <v>177</v>
      </c>
      <c r="D431" s="31" t="s">
        <v>17</v>
      </c>
      <c r="E431" s="31">
        <v>18212</v>
      </c>
      <c r="L431" s="1"/>
    </row>
    <row r="432" spans="1:12" x14ac:dyDescent="0.3">
      <c r="A432" s="28">
        <v>2013</v>
      </c>
      <c r="B432" s="80">
        <v>201303</v>
      </c>
      <c r="C432" s="29" t="s">
        <v>177</v>
      </c>
      <c r="D432" s="29" t="s">
        <v>17</v>
      </c>
      <c r="E432" s="29">
        <v>16867</v>
      </c>
      <c r="L432" s="1"/>
    </row>
    <row r="433" spans="1:12" x14ac:dyDescent="0.3">
      <c r="A433" s="30">
        <v>2013</v>
      </c>
      <c r="B433" s="81">
        <v>201306</v>
      </c>
      <c r="C433" s="31" t="s">
        <v>177</v>
      </c>
      <c r="D433" s="31" t="s">
        <v>17</v>
      </c>
      <c r="E433" s="31">
        <v>16231</v>
      </c>
      <c r="L433" s="1"/>
    </row>
    <row r="434" spans="1:12" x14ac:dyDescent="0.3">
      <c r="A434" s="28">
        <v>2013</v>
      </c>
      <c r="B434" s="80">
        <v>201309</v>
      </c>
      <c r="C434" s="29" t="s">
        <v>177</v>
      </c>
      <c r="D434" s="29" t="s">
        <v>17</v>
      </c>
      <c r="E434" s="29">
        <v>16447</v>
      </c>
      <c r="L434" s="1"/>
    </row>
    <row r="435" spans="1:12" x14ac:dyDescent="0.3">
      <c r="A435" s="30">
        <v>2013</v>
      </c>
      <c r="B435" s="81">
        <v>201312</v>
      </c>
      <c r="C435" s="31" t="s">
        <v>177</v>
      </c>
      <c r="D435" s="31" t="s">
        <v>17</v>
      </c>
      <c r="E435" s="31">
        <v>19039</v>
      </c>
      <c r="L435" s="1"/>
    </row>
    <row r="436" spans="1:12" x14ac:dyDescent="0.3">
      <c r="A436" s="28">
        <v>2014</v>
      </c>
      <c r="B436" s="80">
        <v>201403</v>
      </c>
      <c r="C436" s="29" t="s">
        <v>177</v>
      </c>
      <c r="D436" s="29" t="s">
        <v>17</v>
      </c>
      <c r="E436" s="29">
        <v>18894</v>
      </c>
      <c r="L436" s="1"/>
    </row>
    <row r="437" spans="1:12" x14ac:dyDescent="0.3">
      <c r="A437" s="30">
        <v>2014</v>
      </c>
      <c r="B437" s="81">
        <v>201406</v>
      </c>
      <c r="C437" s="31" t="s">
        <v>177</v>
      </c>
      <c r="D437" s="31" t="s">
        <v>17</v>
      </c>
      <c r="E437" s="31">
        <v>16261</v>
      </c>
      <c r="L437" s="1"/>
    </row>
    <row r="438" spans="1:12" x14ac:dyDescent="0.3">
      <c r="A438" s="28">
        <v>2014</v>
      </c>
      <c r="B438" s="80">
        <v>201409</v>
      </c>
      <c r="C438" s="29" t="s">
        <v>177</v>
      </c>
      <c r="D438" s="29" t="s">
        <v>17</v>
      </c>
      <c r="E438" s="29">
        <v>16253</v>
      </c>
      <c r="L438" s="1"/>
    </row>
    <row r="439" spans="1:12" x14ac:dyDescent="0.3">
      <c r="A439" s="30">
        <v>2014</v>
      </c>
      <c r="B439" s="81">
        <v>201412</v>
      </c>
      <c r="C439" s="31" t="s">
        <v>177</v>
      </c>
      <c r="D439" s="31" t="s">
        <v>17</v>
      </c>
      <c r="E439" s="31">
        <v>19197</v>
      </c>
      <c r="L439" s="1"/>
    </row>
    <row r="440" spans="1:12" x14ac:dyDescent="0.3">
      <c r="A440" s="28">
        <v>2015</v>
      </c>
      <c r="B440" s="80">
        <v>201503</v>
      </c>
      <c r="C440" s="29" t="s">
        <v>177</v>
      </c>
      <c r="D440" s="29" t="s">
        <v>17</v>
      </c>
      <c r="E440" s="29">
        <v>17374</v>
      </c>
      <c r="L440" s="1"/>
    </row>
    <row r="441" spans="1:12" x14ac:dyDescent="0.3">
      <c r="A441" s="30">
        <v>2015</v>
      </c>
      <c r="B441" s="81">
        <v>201506</v>
      </c>
      <c r="C441" s="31" t="s">
        <v>177</v>
      </c>
      <c r="D441" s="31" t="s">
        <v>17</v>
      </c>
      <c r="E441" s="31">
        <v>14982</v>
      </c>
      <c r="L441" s="1"/>
    </row>
    <row r="442" spans="1:12" x14ac:dyDescent="0.3">
      <c r="A442" s="28">
        <v>2015</v>
      </c>
      <c r="B442" s="80">
        <v>201509</v>
      </c>
      <c r="C442" s="29" t="s">
        <v>177</v>
      </c>
      <c r="D442" s="29" t="s">
        <v>17</v>
      </c>
      <c r="E442" s="29">
        <v>14495</v>
      </c>
      <c r="L442" s="1"/>
    </row>
    <row r="443" spans="1:12" x14ac:dyDescent="0.3">
      <c r="A443" s="30">
        <v>2015</v>
      </c>
      <c r="B443" s="81">
        <v>201512</v>
      </c>
      <c r="C443" s="31" t="s">
        <v>177</v>
      </c>
      <c r="D443" s="31" t="s">
        <v>17</v>
      </c>
      <c r="E443" s="31">
        <v>17005</v>
      </c>
      <c r="L443" s="1"/>
    </row>
    <row r="444" spans="1:12" x14ac:dyDescent="0.3">
      <c r="A444" s="28">
        <v>2016</v>
      </c>
      <c r="B444" s="80">
        <v>201603</v>
      </c>
      <c r="C444" s="29" t="s">
        <v>177</v>
      </c>
      <c r="D444" s="29" t="s">
        <v>17</v>
      </c>
      <c r="E444" s="29">
        <v>15162</v>
      </c>
      <c r="L444" s="1"/>
    </row>
    <row r="445" spans="1:12" x14ac:dyDescent="0.3">
      <c r="A445" s="30">
        <v>2016</v>
      </c>
      <c r="B445" s="81">
        <v>201606</v>
      </c>
      <c r="C445" s="31" t="s">
        <v>177</v>
      </c>
      <c r="D445" s="31" t="s">
        <v>17</v>
      </c>
      <c r="E445" s="31">
        <v>13359</v>
      </c>
      <c r="L445" s="1"/>
    </row>
    <row r="446" spans="1:12" x14ac:dyDescent="0.3">
      <c r="A446" s="28">
        <v>2016</v>
      </c>
      <c r="B446" s="80">
        <v>201609</v>
      </c>
      <c r="C446" s="29" t="s">
        <v>177</v>
      </c>
      <c r="D446" s="29" t="s">
        <v>17</v>
      </c>
      <c r="E446" s="29">
        <v>12387</v>
      </c>
      <c r="K446" s="125"/>
      <c r="L446" s="1"/>
    </row>
    <row r="447" spans="1:12" x14ac:dyDescent="0.3">
      <c r="A447" s="30">
        <v>2016</v>
      </c>
      <c r="B447" s="81">
        <v>201612</v>
      </c>
      <c r="C447" s="31" t="s">
        <v>177</v>
      </c>
      <c r="D447" s="31" t="s">
        <v>17</v>
      </c>
      <c r="E447" s="31">
        <v>13800</v>
      </c>
      <c r="L447" s="1"/>
    </row>
    <row r="448" spans="1:12" x14ac:dyDescent="0.3">
      <c r="A448" s="28">
        <v>2017</v>
      </c>
      <c r="B448" s="80">
        <v>201703</v>
      </c>
      <c r="C448" s="29" t="s">
        <v>177</v>
      </c>
      <c r="D448" s="29" t="s">
        <v>17</v>
      </c>
      <c r="E448" s="29">
        <v>12629</v>
      </c>
      <c r="L448" s="1"/>
    </row>
    <row r="449" spans="1:12" x14ac:dyDescent="0.3">
      <c r="A449" s="30">
        <v>2017</v>
      </c>
      <c r="B449" s="81">
        <v>201706</v>
      </c>
      <c r="C449" s="31" t="s">
        <v>177</v>
      </c>
      <c r="D449" s="31" t="s">
        <v>17</v>
      </c>
      <c r="E449" s="31">
        <v>11833</v>
      </c>
      <c r="L449" s="1"/>
    </row>
    <row r="450" spans="1:12" x14ac:dyDescent="0.3">
      <c r="A450" s="28">
        <v>2017</v>
      </c>
      <c r="B450" s="80">
        <v>201709</v>
      </c>
      <c r="C450" s="29" t="s">
        <v>177</v>
      </c>
      <c r="D450" s="29" t="s">
        <v>17</v>
      </c>
      <c r="E450" s="29">
        <v>11848</v>
      </c>
      <c r="L450" s="1"/>
    </row>
    <row r="451" spans="1:12" x14ac:dyDescent="0.3">
      <c r="A451" s="30">
        <v>2017</v>
      </c>
      <c r="B451" s="81">
        <v>201712</v>
      </c>
      <c r="C451" s="31" t="s">
        <v>177</v>
      </c>
      <c r="D451" s="31" t="s">
        <v>17</v>
      </c>
      <c r="E451" s="31">
        <v>13961</v>
      </c>
      <c r="L451" s="1"/>
    </row>
    <row r="452" spans="1:12" x14ac:dyDescent="0.3">
      <c r="A452" s="28">
        <v>2018</v>
      </c>
      <c r="B452" s="80">
        <v>201803</v>
      </c>
      <c r="C452" s="29" t="s">
        <v>177</v>
      </c>
      <c r="D452" s="29" t="s">
        <v>17</v>
      </c>
      <c r="E452" s="29">
        <v>13259</v>
      </c>
      <c r="K452" s="125"/>
      <c r="L452" s="1"/>
    </row>
    <row r="453" spans="1:12" x14ac:dyDescent="0.3">
      <c r="A453" s="30">
        <v>2018</v>
      </c>
      <c r="B453" s="81">
        <v>201806</v>
      </c>
      <c r="C453" s="31" t="s">
        <v>177</v>
      </c>
      <c r="D453" s="31" t="s">
        <v>17</v>
      </c>
      <c r="E453" s="31">
        <v>11686</v>
      </c>
      <c r="L453" s="1"/>
    </row>
    <row r="454" spans="1:12" x14ac:dyDescent="0.3">
      <c r="A454" s="28">
        <v>2018</v>
      </c>
      <c r="B454" s="80">
        <v>201809</v>
      </c>
      <c r="C454" s="29" t="s">
        <v>177</v>
      </c>
      <c r="D454" s="29" t="s">
        <v>17</v>
      </c>
      <c r="E454" s="29">
        <v>11531</v>
      </c>
      <c r="L454" s="1"/>
    </row>
    <row r="455" spans="1:12" x14ac:dyDescent="0.3">
      <c r="A455" s="30">
        <v>2018</v>
      </c>
      <c r="B455" s="81">
        <v>201812</v>
      </c>
      <c r="C455" s="31" t="s">
        <v>177</v>
      </c>
      <c r="D455" s="31" t="s">
        <v>17</v>
      </c>
      <c r="E455" s="31">
        <v>13343</v>
      </c>
      <c r="L455" s="1"/>
    </row>
    <row r="456" spans="1:12" x14ac:dyDescent="0.3">
      <c r="A456" s="28">
        <v>2019</v>
      </c>
      <c r="B456" s="80">
        <v>201903</v>
      </c>
      <c r="C456" s="29" t="s">
        <v>177</v>
      </c>
      <c r="D456" s="29" t="s">
        <v>17</v>
      </c>
      <c r="E456" s="29">
        <v>12041</v>
      </c>
      <c r="L456" s="1"/>
    </row>
    <row r="457" spans="1:12" x14ac:dyDescent="0.3">
      <c r="A457" s="30">
        <v>2019</v>
      </c>
      <c r="B457" s="81">
        <v>201906</v>
      </c>
      <c r="C457" s="31" t="s">
        <v>177</v>
      </c>
      <c r="D457" s="31" t="s">
        <v>17</v>
      </c>
      <c r="E457" s="31">
        <v>11471</v>
      </c>
      <c r="L457" s="1"/>
    </row>
    <row r="458" spans="1:12" x14ac:dyDescent="0.3">
      <c r="A458" s="28">
        <v>2019</v>
      </c>
      <c r="B458" s="80">
        <v>201909</v>
      </c>
      <c r="C458" s="29" t="s">
        <v>177</v>
      </c>
      <c r="D458" s="29" t="s">
        <v>17</v>
      </c>
      <c r="E458" s="29">
        <v>12008</v>
      </c>
      <c r="L458" s="1"/>
    </row>
    <row r="459" spans="1:12" x14ac:dyDescent="0.3">
      <c r="A459" s="30">
        <v>2019</v>
      </c>
      <c r="B459" s="81">
        <v>201912</v>
      </c>
      <c r="C459" s="31" t="s">
        <v>177</v>
      </c>
      <c r="D459" s="31" t="s">
        <v>17</v>
      </c>
      <c r="E459" s="31">
        <v>14416</v>
      </c>
      <c r="L459" s="1"/>
    </row>
    <row r="460" spans="1:12" x14ac:dyDescent="0.3">
      <c r="A460" s="28">
        <v>2020</v>
      </c>
      <c r="B460" s="80">
        <v>202003</v>
      </c>
      <c r="C460" s="29" t="s">
        <v>177</v>
      </c>
      <c r="D460" s="29" t="s">
        <v>17</v>
      </c>
      <c r="E460" s="29">
        <v>11841.11724</v>
      </c>
      <c r="K460" s="125"/>
      <c r="L460" s="1"/>
    </row>
    <row r="461" spans="1:12" x14ac:dyDescent="0.3">
      <c r="A461" s="30">
        <v>2020</v>
      </c>
      <c r="B461" s="81">
        <v>202006</v>
      </c>
      <c r="C461" s="31" t="s">
        <v>177</v>
      </c>
      <c r="D461" s="31" t="s">
        <v>17</v>
      </c>
      <c r="E461" s="31">
        <v>4943.1208070000002</v>
      </c>
      <c r="L461" s="1"/>
    </row>
    <row r="462" spans="1:12" x14ac:dyDescent="0.3">
      <c r="A462" s="28">
        <v>2020</v>
      </c>
      <c r="B462" s="80">
        <v>202009</v>
      </c>
      <c r="C462" s="29" t="s">
        <v>177</v>
      </c>
      <c r="D462" s="29" t="s">
        <v>17</v>
      </c>
      <c r="E462" s="29">
        <v>9854.1294319999997</v>
      </c>
      <c r="L462" s="1"/>
    </row>
    <row r="463" spans="1:12" x14ac:dyDescent="0.3">
      <c r="A463" s="30">
        <v>2020</v>
      </c>
      <c r="B463" s="81">
        <v>202012</v>
      </c>
      <c r="C463" s="31" t="s">
        <v>177</v>
      </c>
      <c r="D463" s="31" t="s">
        <v>17</v>
      </c>
      <c r="E463" s="31">
        <v>10496.194786</v>
      </c>
      <c r="L463" s="1"/>
    </row>
    <row r="464" spans="1:12" x14ac:dyDescent="0.3">
      <c r="A464" s="28">
        <v>2021</v>
      </c>
      <c r="B464" s="80">
        <v>202103</v>
      </c>
      <c r="C464" s="29" t="s">
        <v>177</v>
      </c>
      <c r="D464" s="29" t="s">
        <v>17</v>
      </c>
      <c r="E464" s="29">
        <v>7053.4613570000001</v>
      </c>
      <c r="L464" s="1"/>
    </row>
    <row r="465" spans="1:12" x14ac:dyDescent="0.3">
      <c r="A465" s="30">
        <v>2021</v>
      </c>
      <c r="B465" s="81">
        <v>202106</v>
      </c>
      <c r="C465" s="31" t="s">
        <v>177</v>
      </c>
      <c r="D465" s="31" t="s">
        <v>17</v>
      </c>
      <c r="E465" s="31">
        <v>10046.639945999999</v>
      </c>
      <c r="L465" s="1"/>
    </row>
    <row r="466" spans="1:12" x14ac:dyDescent="0.3">
      <c r="A466" s="28">
        <v>2021</v>
      </c>
      <c r="B466" s="80">
        <v>202109</v>
      </c>
      <c r="C466" s="29" t="s">
        <v>177</v>
      </c>
      <c r="D466" s="29" t="s">
        <v>17</v>
      </c>
      <c r="E466" s="29">
        <v>12334.619345999999</v>
      </c>
      <c r="L466" s="1"/>
    </row>
    <row r="467" spans="1:12" x14ac:dyDescent="0.3">
      <c r="A467" s="30">
        <v>2021</v>
      </c>
      <c r="B467" s="81">
        <v>202112</v>
      </c>
      <c r="C467" s="31" t="s">
        <v>177</v>
      </c>
      <c r="D467" s="31" t="s">
        <v>17</v>
      </c>
      <c r="E467" s="31">
        <v>14751.757425</v>
      </c>
      <c r="L467" s="1"/>
    </row>
    <row r="468" spans="1:12" x14ac:dyDescent="0.3">
      <c r="A468" s="28">
        <v>2022</v>
      </c>
      <c r="B468" s="80">
        <v>202203</v>
      </c>
      <c r="C468" s="29" t="s">
        <v>177</v>
      </c>
      <c r="D468" s="29" t="s">
        <v>17</v>
      </c>
      <c r="E468" s="29">
        <v>13776.430858</v>
      </c>
      <c r="L468" s="1"/>
    </row>
    <row r="469" spans="1:12" x14ac:dyDescent="0.3">
      <c r="A469" s="30">
        <v>2022</v>
      </c>
      <c r="B469" s="81">
        <v>202206</v>
      </c>
      <c r="C469" s="31" t="s">
        <v>177</v>
      </c>
      <c r="D469" s="31" t="s">
        <v>17</v>
      </c>
      <c r="E469" s="31">
        <v>14564.464642000001</v>
      </c>
      <c r="L469" s="1"/>
    </row>
    <row r="470" spans="1:12" x14ac:dyDescent="0.3">
      <c r="A470" s="28">
        <v>2022</v>
      </c>
      <c r="B470" s="80">
        <v>202209</v>
      </c>
      <c r="C470" s="29" t="s">
        <v>177</v>
      </c>
      <c r="D470" s="29" t="s">
        <v>17</v>
      </c>
      <c r="E470" s="29">
        <v>14944.315339999999</v>
      </c>
      <c r="L470" s="1"/>
    </row>
    <row r="471" spans="1:12" x14ac:dyDescent="0.3">
      <c r="A471" s="30">
        <v>2022</v>
      </c>
      <c r="B471" s="81">
        <v>202212</v>
      </c>
      <c r="C471" s="31" t="s">
        <v>177</v>
      </c>
      <c r="D471" s="31" t="s">
        <v>17</v>
      </c>
      <c r="E471" s="31">
        <v>18247.803437999999</v>
      </c>
      <c r="L471" s="1"/>
    </row>
    <row r="472" spans="1:12" x14ac:dyDescent="0.3">
      <c r="A472" s="28">
        <v>2023</v>
      </c>
      <c r="B472" s="80">
        <v>202303</v>
      </c>
      <c r="C472" s="29" t="s">
        <v>177</v>
      </c>
      <c r="D472" s="29" t="s">
        <v>17</v>
      </c>
      <c r="E472" s="29">
        <v>16281.188549</v>
      </c>
      <c r="L472" s="1"/>
    </row>
    <row r="473" spans="1:12" x14ac:dyDescent="0.3">
      <c r="A473" s="30">
        <v>2023</v>
      </c>
      <c r="B473" s="81">
        <v>202306</v>
      </c>
      <c r="C473" s="31" t="s">
        <v>177</v>
      </c>
      <c r="D473" s="31" t="s">
        <v>17</v>
      </c>
      <c r="E473" s="31">
        <v>16329.657303</v>
      </c>
      <c r="L473" s="1"/>
    </row>
    <row r="474" spans="1:12" x14ac:dyDescent="0.3">
      <c r="A474" s="28">
        <v>2023</v>
      </c>
      <c r="B474" s="80">
        <v>202309</v>
      </c>
      <c r="C474" s="29" t="s">
        <v>177</v>
      </c>
      <c r="D474" s="29" t="s">
        <v>17</v>
      </c>
      <c r="E474" s="29">
        <v>16637.144043</v>
      </c>
      <c r="L474" s="1"/>
    </row>
    <row r="475" spans="1:12" x14ac:dyDescent="0.3">
      <c r="A475" s="30">
        <v>2023</v>
      </c>
      <c r="B475" s="81">
        <v>202312</v>
      </c>
      <c r="C475" s="31" t="s">
        <v>177</v>
      </c>
      <c r="D475" s="31" t="s">
        <v>17</v>
      </c>
      <c r="E475" s="31">
        <v>19627.408707999999</v>
      </c>
      <c r="L475" s="1"/>
    </row>
    <row r="476" spans="1:12" x14ac:dyDescent="0.3">
      <c r="A476" s="28">
        <v>2024</v>
      </c>
      <c r="B476" s="80">
        <v>202403</v>
      </c>
      <c r="C476" s="29" t="s">
        <v>177</v>
      </c>
      <c r="D476" s="29" t="s">
        <v>17</v>
      </c>
      <c r="E476" s="29">
        <v>17441.834199000001</v>
      </c>
      <c r="L476" s="1"/>
    </row>
    <row r="477" spans="1:12" x14ac:dyDescent="0.3">
      <c r="A477" s="30">
        <v>2024</v>
      </c>
      <c r="B477" s="81">
        <v>202406</v>
      </c>
      <c r="C477" s="31" t="s">
        <v>177</v>
      </c>
      <c r="D477" s="31" t="s">
        <v>17</v>
      </c>
      <c r="E477" s="31">
        <v>15854.120772</v>
      </c>
      <c r="L477" s="1"/>
    </row>
    <row r="478" spans="1:12" x14ac:dyDescent="0.3">
      <c r="A478" s="28">
        <v>2024</v>
      </c>
      <c r="B478" s="80">
        <v>202409</v>
      </c>
      <c r="C478" s="29" t="s">
        <v>177</v>
      </c>
      <c r="D478" s="29" t="s">
        <v>17</v>
      </c>
      <c r="E478" s="29">
        <v>15853.828363000001</v>
      </c>
      <c r="L478" s="1"/>
    </row>
    <row r="479" spans="1:12" x14ac:dyDescent="0.3">
      <c r="A479" s="30">
        <v>2024</v>
      </c>
      <c r="B479" s="81">
        <v>202412</v>
      </c>
      <c r="C479" s="31" t="s">
        <v>177</v>
      </c>
      <c r="D479" s="31" t="s">
        <v>17</v>
      </c>
      <c r="E479" s="31">
        <v>18123.750948000001</v>
      </c>
      <c r="L479" s="1"/>
    </row>
    <row r="480" spans="1:12" x14ac:dyDescent="0.3">
      <c r="A480" s="28">
        <v>2025</v>
      </c>
      <c r="B480" s="80">
        <v>202503</v>
      </c>
      <c r="C480" s="29" t="s">
        <v>177</v>
      </c>
      <c r="D480" s="29" t="s">
        <v>17</v>
      </c>
      <c r="E480" s="29">
        <v>17630.989374000001</v>
      </c>
      <c r="L480" s="1"/>
    </row>
    <row r="481" spans="1:12" x14ac:dyDescent="0.3">
      <c r="A481" s="30">
        <v>2025</v>
      </c>
      <c r="B481" s="81">
        <v>202506</v>
      </c>
      <c r="C481" s="31" t="s">
        <v>177</v>
      </c>
      <c r="D481" s="31" t="s">
        <v>17</v>
      </c>
      <c r="E481" s="31">
        <v>15983.003269999999</v>
      </c>
      <c r="L481" s="1"/>
    </row>
    <row r="482" spans="1:12" x14ac:dyDescent="0.3">
      <c r="A482" s="28">
        <v>2025</v>
      </c>
      <c r="B482" s="80">
        <v>202509</v>
      </c>
      <c r="C482" s="29" t="s">
        <v>177</v>
      </c>
      <c r="D482" s="29" t="s">
        <v>17</v>
      </c>
      <c r="E482" s="29">
        <v>16756.671953000001</v>
      </c>
      <c r="L482" s="1"/>
    </row>
    <row r="483" spans="1:12" x14ac:dyDescent="0.3">
      <c r="A483" s="30">
        <v>2025</v>
      </c>
      <c r="B483" s="81">
        <v>202512</v>
      </c>
      <c r="C483" s="31" t="s">
        <v>177</v>
      </c>
      <c r="D483" s="31" t="s">
        <v>17</v>
      </c>
      <c r="E483" s="31">
        <v>18733.182497999998</v>
      </c>
      <c r="L483" s="1"/>
    </row>
    <row r="484" spans="1:12" x14ac:dyDescent="0.3">
      <c r="A484" s="28">
        <v>2011</v>
      </c>
      <c r="B484" s="80">
        <v>201103</v>
      </c>
      <c r="C484" s="29" t="s">
        <v>177</v>
      </c>
      <c r="D484" s="29" t="s">
        <v>18</v>
      </c>
      <c r="E484" s="29">
        <v>4200.022164</v>
      </c>
      <c r="L484" s="1"/>
    </row>
    <row r="485" spans="1:12" x14ac:dyDescent="0.3">
      <c r="A485" s="30">
        <v>2011</v>
      </c>
      <c r="B485" s="81">
        <v>201106</v>
      </c>
      <c r="C485" s="31" t="s">
        <v>177</v>
      </c>
      <c r="D485" s="31" t="s">
        <v>18</v>
      </c>
      <c r="E485" s="31">
        <v>3845.4002599999999</v>
      </c>
      <c r="L485" s="1"/>
    </row>
    <row r="486" spans="1:12" x14ac:dyDescent="0.3">
      <c r="A486" s="28">
        <v>2011</v>
      </c>
      <c r="B486" s="80">
        <v>201109</v>
      </c>
      <c r="C486" s="29" t="s">
        <v>177</v>
      </c>
      <c r="D486" s="29" t="s">
        <v>18</v>
      </c>
      <c r="E486" s="29">
        <v>3885.3780959999999</v>
      </c>
      <c r="L486" s="1"/>
    </row>
    <row r="487" spans="1:12" x14ac:dyDescent="0.3">
      <c r="A487" s="30">
        <v>2011</v>
      </c>
      <c r="B487" s="81">
        <v>201112</v>
      </c>
      <c r="C487" s="31" t="s">
        <v>177</v>
      </c>
      <c r="D487" s="31" t="s">
        <v>18</v>
      </c>
      <c r="E487" s="31">
        <v>4676.1994780000005</v>
      </c>
    </row>
    <row r="488" spans="1:12" x14ac:dyDescent="0.3">
      <c r="A488" s="28">
        <v>2012</v>
      </c>
      <c r="B488" s="80">
        <v>201203</v>
      </c>
      <c r="C488" s="29" t="s">
        <v>177</v>
      </c>
      <c r="D488" s="29" t="s">
        <v>18</v>
      </c>
      <c r="E488" s="29">
        <v>4232.4121359999999</v>
      </c>
    </row>
    <row r="489" spans="1:12" x14ac:dyDescent="0.3">
      <c r="A489" s="30">
        <v>2012</v>
      </c>
      <c r="B489" s="81">
        <v>201206</v>
      </c>
      <c r="C489" s="31" t="s">
        <v>177</v>
      </c>
      <c r="D489" s="31" t="s">
        <v>18</v>
      </c>
      <c r="E489" s="31">
        <v>4357.4269910000003</v>
      </c>
    </row>
    <row r="490" spans="1:12" x14ac:dyDescent="0.3">
      <c r="A490" s="28">
        <v>2012</v>
      </c>
      <c r="B490" s="80">
        <v>201209</v>
      </c>
      <c r="C490" s="29" t="s">
        <v>177</v>
      </c>
      <c r="D490" s="29" t="s">
        <v>18</v>
      </c>
      <c r="E490" s="29">
        <v>4262.0562570000002</v>
      </c>
    </row>
    <row r="491" spans="1:12" x14ac:dyDescent="0.3">
      <c r="A491" s="30">
        <v>2012</v>
      </c>
      <c r="B491" s="81">
        <v>201212</v>
      </c>
      <c r="C491" s="31" t="s">
        <v>177</v>
      </c>
      <c r="D491" s="31" t="s">
        <v>18</v>
      </c>
      <c r="E491" s="31">
        <v>4559.1046139999999</v>
      </c>
    </row>
    <row r="492" spans="1:12" x14ac:dyDescent="0.3">
      <c r="A492" s="28">
        <v>2013</v>
      </c>
      <c r="B492" s="80">
        <v>201303</v>
      </c>
      <c r="C492" s="29" t="s">
        <v>177</v>
      </c>
      <c r="D492" s="29" t="s">
        <v>18</v>
      </c>
      <c r="E492" s="29">
        <v>4378.6465310000003</v>
      </c>
    </row>
    <row r="493" spans="1:12" x14ac:dyDescent="0.3">
      <c r="A493" s="30">
        <v>2013</v>
      </c>
      <c r="B493" s="81">
        <v>201306</v>
      </c>
      <c r="C493" s="31" t="s">
        <v>177</v>
      </c>
      <c r="D493" s="31" t="s">
        <v>18</v>
      </c>
      <c r="E493" s="31">
        <v>4365.9063580000002</v>
      </c>
    </row>
    <row r="494" spans="1:12" x14ac:dyDescent="0.3">
      <c r="A494" s="28">
        <v>2013</v>
      </c>
      <c r="B494" s="80">
        <v>201309</v>
      </c>
      <c r="C494" s="29" t="s">
        <v>177</v>
      </c>
      <c r="D494" s="29" t="s">
        <v>18</v>
      </c>
      <c r="E494" s="29">
        <v>4208.86445</v>
      </c>
    </row>
    <row r="495" spans="1:12" x14ac:dyDescent="0.3">
      <c r="A495" s="30">
        <v>2013</v>
      </c>
      <c r="B495" s="81">
        <v>201312</v>
      </c>
      <c r="C495" s="31" t="s">
        <v>177</v>
      </c>
      <c r="D495" s="31" t="s">
        <v>18</v>
      </c>
      <c r="E495" s="31">
        <v>4785.5826580000003</v>
      </c>
    </row>
    <row r="496" spans="1:12" x14ac:dyDescent="0.3">
      <c r="A496" s="28">
        <v>2014</v>
      </c>
      <c r="B496" s="80">
        <v>201403</v>
      </c>
      <c r="C496" s="29" t="s">
        <v>177</v>
      </c>
      <c r="D496" s="29" t="s">
        <v>18</v>
      </c>
      <c r="E496" s="29">
        <v>4483.0524779999996</v>
      </c>
    </row>
    <row r="497" spans="1:5" x14ac:dyDescent="0.3">
      <c r="A497" s="30">
        <v>2014</v>
      </c>
      <c r="B497" s="81">
        <v>201406</v>
      </c>
      <c r="C497" s="31" t="s">
        <v>177</v>
      </c>
      <c r="D497" s="31" t="s">
        <v>18</v>
      </c>
      <c r="E497" s="31">
        <v>3910.9475210000001</v>
      </c>
    </row>
    <row r="498" spans="1:5" x14ac:dyDescent="0.3">
      <c r="A498" s="28">
        <v>2014</v>
      </c>
      <c r="B498" s="80">
        <v>201409</v>
      </c>
      <c r="C498" s="29" t="s">
        <v>177</v>
      </c>
      <c r="D498" s="29" t="s">
        <v>18</v>
      </c>
      <c r="E498" s="29">
        <v>3699.8612240000002</v>
      </c>
    </row>
    <row r="499" spans="1:5" x14ac:dyDescent="0.3">
      <c r="A499" s="30">
        <v>2014</v>
      </c>
      <c r="B499" s="81">
        <v>201412</v>
      </c>
      <c r="C499" s="31" t="s">
        <v>177</v>
      </c>
      <c r="D499" s="31" t="s">
        <v>18</v>
      </c>
      <c r="E499" s="31">
        <v>3996.1387749999999</v>
      </c>
    </row>
    <row r="500" spans="1:5" x14ac:dyDescent="0.3">
      <c r="A500" s="28">
        <v>2015</v>
      </c>
      <c r="B500" s="80">
        <v>201503</v>
      </c>
      <c r="C500" s="29" t="s">
        <v>177</v>
      </c>
      <c r="D500" s="29" t="s">
        <v>18</v>
      </c>
      <c r="E500" s="29">
        <v>3634.7523460000002</v>
      </c>
    </row>
    <row r="501" spans="1:5" x14ac:dyDescent="0.3">
      <c r="A501" s="30">
        <v>2015</v>
      </c>
      <c r="B501" s="81">
        <v>201506</v>
      </c>
      <c r="C501" s="31" t="s">
        <v>177</v>
      </c>
      <c r="D501" s="31" t="s">
        <v>18</v>
      </c>
      <c r="E501" s="31">
        <v>3023.4469309999999</v>
      </c>
    </row>
    <row r="502" spans="1:5" x14ac:dyDescent="0.3">
      <c r="A502" s="28">
        <v>2015</v>
      </c>
      <c r="B502" s="80">
        <v>201509</v>
      </c>
      <c r="C502" s="29" t="s">
        <v>177</v>
      </c>
      <c r="D502" s="29" t="s">
        <v>18</v>
      </c>
      <c r="E502" s="29">
        <v>2752.3819490000001</v>
      </c>
    </row>
    <row r="503" spans="1:5" x14ac:dyDescent="0.3">
      <c r="A503" s="30">
        <v>2015</v>
      </c>
      <c r="B503" s="81">
        <v>201512</v>
      </c>
      <c r="C503" s="31" t="s">
        <v>177</v>
      </c>
      <c r="D503" s="31" t="s">
        <v>18</v>
      </c>
      <c r="E503" s="31">
        <v>2810.418772</v>
      </c>
    </row>
    <row r="504" spans="1:5" x14ac:dyDescent="0.3">
      <c r="A504" s="28">
        <v>2016</v>
      </c>
      <c r="B504" s="80">
        <v>201603</v>
      </c>
      <c r="C504" s="29" t="s">
        <v>177</v>
      </c>
      <c r="D504" s="29" t="s">
        <v>18</v>
      </c>
      <c r="E504" s="29">
        <v>2480.1211509999998</v>
      </c>
    </row>
    <row r="505" spans="1:5" x14ac:dyDescent="0.3">
      <c r="A505" s="30">
        <v>2016</v>
      </c>
      <c r="B505" s="81">
        <v>201606</v>
      </c>
      <c r="C505" s="31" t="s">
        <v>177</v>
      </c>
      <c r="D505" s="31" t="s">
        <v>18</v>
      </c>
      <c r="E505" s="31">
        <v>2071.0973180000001</v>
      </c>
    </row>
    <row r="506" spans="1:5" x14ac:dyDescent="0.3">
      <c r="A506" s="28">
        <v>2016</v>
      </c>
      <c r="B506" s="80">
        <v>201609</v>
      </c>
      <c r="C506" s="29" t="s">
        <v>177</v>
      </c>
      <c r="D506" s="29" t="s">
        <v>18</v>
      </c>
      <c r="E506" s="29">
        <v>1993.910625</v>
      </c>
    </row>
    <row r="507" spans="1:5" x14ac:dyDescent="0.3">
      <c r="A507" s="30">
        <v>2016</v>
      </c>
      <c r="B507" s="81">
        <v>201612</v>
      </c>
      <c r="C507" s="31" t="s">
        <v>177</v>
      </c>
      <c r="D507" s="31" t="s">
        <v>18</v>
      </c>
      <c r="E507" s="31">
        <v>2046.870903</v>
      </c>
    </row>
    <row r="508" spans="1:5" x14ac:dyDescent="0.3">
      <c r="A508" s="28">
        <v>2017</v>
      </c>
      <c r="B508" s="80">
        <v>201703</v>
      </c>
      <c r="C508" s="29" t="s">
        <v>177</v>
      </c>
      <c r="D508" s="29" t="s">
        <v>18</v>
      </c>
      <c r="E508" s="29">
        <v>1977.6475399999999</v>
      </c>
    </row>
    <row r="509" spans="1:5" x14ac:dyDescent="0.3">
      <c r="A509" s="30">
        <v>2017</v>
      </c>
      <c r="B509" s="81">
        <v>201706</v>
      </c>
      <c r="C509" s="31" t="s">
        <v>177</v>
      </c>
      <c r="D509" s="31" t="s">
        <v>18</v>
      </c>
      <c r="E509" s="31">
        <v>1842.5409830000001</v>
      </c>
    </row>
    <row r="510" spans="1:5" x14ac:dyDescent="0.3">
      <c r="A510" s="28">
        <v>2017</v>
      </c>
      <c r="B510" s="80">
        <v>201709</v>
      </c>
      <c r="C510" s="29" t="s">
        <v>177</v>
      </c>
      <c r="D510" s="29" t="s">
        <v>18</v>
      </c>
      <c r="E510" s="29">
        <v>1781.4016389999999</v>
      </c>
    </row>
    <row r="511" spans="1:5" x14ac:dyDescent="0.3">
      <c r="A511" s="30">
        <v>2017</v>
      </c>
      <c r="B511" s="81">
        <v>201712</v>
      </c>
      <c r="C511" s="31" t="s">
        <v>177</v>
      </c>
      <c r="D511" s="31" t="s">
        <v>18</v>
      </c>
      <c r="E511" s="31">
        <v>1844.409836</v>
      </c>
    </row>
    <row r="512" spans="1:5" x14ac:dyDescent="0.3">
      <c r="A512" s="28">
        <v>2018</v>
      </c>
      <c r="B512" s="80">
        <v>201803</v>
      </c>
      <c r="C512" s="29" t="s">
        <v>177</v>
      </c>
      <c r="D512" s="29" t="s">
        <v>18</v>
      </c>
      <c r="E512" s="29">
        <v>1826.2838449999999</v>
      </c>
    </row>
    <row r="513" spans="1:5" x14ac:dyDescent="0.3">
      <c r="A513" s="30">
        <v>2018</v>
      </c>
      <c r="B513" s="81">
        <v>201806</v>
      </c>
      <c r="C513" s="31" t="s">
        <v>177</v>
      </c>
      <c r="D513" s="31" t="s">
        <v>18</v>
      </c>
      <c r="E513" s="31">
        <v>1591.0896009999999</v>
      </c>
    </row>
    <row r="514" spans="1:5" x14ac:dyDescent="0.3">
      <c r="A514" s="28">
        <v>2018</v>
      </c>
      <c r="B514" s="80">
        <v>201809</v>
      </c>
      <c r="C514" s="29" t="s">
        <v>177</v>
      </c>
      <c r="D514" s="29" t="s">
        <v>18</v>
      </c>
      <c r="E514" s="29">
        <v>1514.389797</v>
      </c>
    </row>
    <row r="515" spans="1:5" x14ac:dyDescent="0.3">
      <c r="A515" s="30">
        <v>2018</v>
      </c>
      <c r="B515" s="81">
        <v>201812</v>
      </c>
      <c r="C515" s="31" t="s">
        <v>177</v>
      </c>
      <c r="D515" s="31" t="s">
        <v>18</v>
      </c>
      <c r="E515" s="31">
        <v>1867.236756</v>
      </c>
    </row>
    <row r="516" spans="1:5" x14ac:dyDescent="0.3">
      <c r="A516" s="28">
        <v>2019</v>
      </c>
      <c r="B516" s="80">
        <v>201903</v>
      </c>
      <c r="C516" s="29" t="s">
        <v>177</v>
      </c>
      <c r="D516" s="29" t="s">
        <v>18</v>
      </c>
      <c r="E516" s="29">
        <v>1847.234657</v>
      </c>
    </row>
    <row r="517" spans="1:5" x14ac:dyDescent="0.3">
      <c r="A517" s="30">
        <v>2019</v>
      </c>
      <c r="B517" s="81">
        <v>201906</v>
      </c>
      <c r="C517" s="31" t="s">
        <v>177</v>
      </c>
      <c r="D517" s="31" t="s">
        <v>18</v>
      </c>
      <c r="E517" s="31">
        <v>1662.0938619999999</v>
      </c>
    </row>
    <row r="518" spans="1:5" x14ac:dyDescent="0.3">
      <c r="A518" s="28">
        <v>2019</v>
      </c>
      <c r="B518" s="80">
        <v>201909</v>
      </c>
      <c r="C518" s="29" t="s">
        <v>177</v>
      </c>
      <c r="D518" s="29" t="s">
        <v>18</v>
      </c>
      <c r="E518" s="29">
        <v>1802.971119</v>
      </c>
    </row>
    <row r="519" spans="1:5" x14ac:dyDescent="0.3">
      <c r="A519" s="30">
        <v>2019</v>
      </c>
      <c r="B519" s="81">
        <v>201912</v>
      </c>
      <c r="C519" s="31" t="s">
        <v>177</v>
      </c>
      <c r="D519" s="31" t="s">
        <v>18</v>
      </c>
      <c r="E519" s="31">
        <v>1818.7003609999999</v>
      </c>
    </row>
    <row r="520" spans="1:5" x14ac:dyDescent="0.3">
      <c r="A520" s="28">
        <v>2020</v>
      </c>
      <c r="B520" s="80">
        <v>202003</v>
      </c>
      <c r="C520" s="29" t="s">
        <v>177</v>
      </c>
      <c r="D520" s="29" t="s">
        <v>18</v>
      </c>
      <c r="E520" s="29">
        <v>1580.691609</v>
      </c>
    </row>
    <row r="521" spans="1:5" x14ac:dyDescent="0.3">
      <c r="A521" s="30">
        <v>2020</v>
      </c>
      <c r="B521" s="81">
        <v>202006</v>
      </c>
      <c r="C521" s="31" t="s">
        <v>177</v>
      </c>
      <c r="D521" s="31" t="s">
        <v>18</v>
      </c>
      <c r="E521" s="31">
        <v>674.462896</v>
      </c>
    </row>
    <row r="522" spans="1:5" x14ac:dyDescent="0.3">
      <c r="A522" s="28">
        <v>2020</v>
      </c>
      <c r="B522" s="80">
        <v>202009</v>
      </c>
      <c r="C522" s="29" t="s">
        <v>177</v>
      </c>
      <c r="D522" s="29" t="s">
        <v>18</v>
      </c>
      <c r="E522" s="29">
        <v>1185.828227</v>
      </c>
    </row>
    <row r="523" spans="1:5" x14ac:dyDescent="0.3">
      <c r="A523" s="30">
        <v>2020</v>
      </c>
      <c r="B523" s="81">
        <v>202012</v>
      </c>
      <c r="C523" s="31" t="s">
        <v>177</v>
      </c>
      <c r="D523" s="31" t="s">
        <v>18</v>
      </c>
      <c r="E523" s="31">
        <v>1197.057337</v>
      </c>
    </row>
    <row r="524" spans="1:5" x14ac:dyDescent="0.3">
      <c r="A524" s="28">
        <v>2021</v>
      </c>
      <c r="B524" s="80">
        <v>202103</v>
      </c>
      <c r="C524" s="29" t="s">
        <v>177</v>
      </c>
      <c r="D524" s="29" t="s">
        <v>18</v>
      </c>
      <c r="E524" s="29">
        <v>910.03676199999995</v>
      </c>
    </row>
    <row r="525" spans="1:5" x14ac:dyDescent="0.3">
      <c r="A525" s="30">
        <v>2021</v>
      </c>
      <c r="B525" s="81">
        <v>202106</v>
      </c>
      <c r="C525" s="31" t="s">
        <v>177</v>
      </c>
      <c r="D525" s="31" t="s">
        <v>18</v>
      </c>
      <c r="E525" s="31">
        <v>1187.101815</v>
      </c>
    </row>
    <row r="526" spans="1:5" x14ac:dyDescent="0.3">
      <c r="A526" s="28">
        <v>2021</v>
      </c>
      <c r="B526" s="80">
        <v>202109</v>
      </c>
      <c r="C526" s="29" t="s">
        <v>177</v>
      </c>
      <c r="D526" s="29" t="s">
        <v>18</v>
      </c>
      <c r="E526" s="29">
        <v>1255.15347</v>
      </c>
    </row>
    <row r="527" spans="1:5" x14ac:dyDescent="0.3">
      <c r="A527" s="30">
        <v>2021</v>
      </c>
      <c r="B527" s="81">
        <v>202112</v>
      </c>
      <c r="C527" s="31" t="s">
        <v>177</v>
      </c>
      <c r="D527" s="31" t="s">
        <v>18</v>
      </c>
      <c r="E527" s="31">
        <v>1441.2700170000001</v>
      </c>
    </row>
    <row r="528" spans="1:5" x14ac:dyDescent="0.3">
      <c r="A528" s="28">
        <v>2022</v>
      </c>
      <c r="B528" s="80">
        <v>202203</v>
      </c>
      <c r="C528" s="29" t="s">
        <v>177</v>
      </c>
      <c r="D528" s="29" t="s">
        <v>18</v>
      </c>
      <c r="E528" s="29">
        <v>1575.1773969999999</v>
      </c>
    </row>
    <row r="529" spans="1:5" x14ac:dyDescent="0.3">
      <c r="A529" s="30">
        <v>2022</v>
      </c>
      <c r="B529" s="81">
        <v>202206</v>
      </c>
      <c r="C529" s="31" t="s">
        <v>177</v>
      </c>
      <c r="D529" s="31" t="s">
        <v>18</v>
      </c>
      <c r="E529" s="31">
        <v>1771.2907660000001</v>
      </c>
    </row>
    <row r="530" spans="1:5" x14ac:dyDescent="0.3">
      <c r="A530" s="28">
        <v>2022</v>
      </c>
      <c r="B530" s="80">
        <v>202209</v>
      </c>
      <c r="C530" s="29" t="s">
        <v>177</v>
      </c>
      <c r="D530" s="29" t="s">
        <v>18</v>
      </c>
      <c r="E530" s="29">
        <v>1715.168181</v>
      </c>
    </row>
    <row r="531" spans="1:5" x14ac:dyDescent="0.3">
      <c r="A531" s="30">
        <v>2022</v>
      </c>
      <c r="B531" s="81">
        <v>202212</v>
      </c>
      <c r="C531" s="31" t="s">
        <v>177</v>
      </c>
      <c r="D531" s="31" t="s">
        <v>18</v>
      </c>
      <c r="E531" s="31">
        <v>2026.2981010000001</v>
      </c>
    </row>
    <row r="532" spans="1:5" x14ac:dyDescent="0.3">
      <c r="A532" s="28">
        <v>2023</v>
      </c>
      <c r="B532" s="80">
        <v>202303</v>
      </c>
      <c r="C532" s="29" t="s">
        <v>177</v>
      </c>
      <c r="D532" s="29" t="s">
        <v>18</v>
      </c>
      <c r="E532" s="29">
        <v>1804.7585260000001</v>
      </c>
    </row>
    <row r="533" spans="1:5" x14ac:dyDescent="0.3">
      <c r="A533" s="30">
        <v>2023</v>
      </c>
      <c r="B533" s="81">
        <v>202306</v>
      </c>
      <c r="C533" s="31" t="s">
        <v>177</v>
      </c>
      <c r="D533" s="31" t="s">
        <v>18</v>
      </c>
      <c r="E533" s="31">
        <v>1702.9717519999999</v>
      </c>
    </row>
    <row r="534" spans="1:5" x14ac:dyDescent="0.3">
      <c r="A534" s="28">
        <v>2023</v>
      </c>
      <c r="B534" s="80">
        <v>202309</v>
      </c>
      <c r="C534" s="29" t="s">
        <v>177</v>
      </c>
      <c r="D534" s="29" t="s">
        <v>18</v>
      </c>
      <c r="E534" s="29">
        <v>1554.377354</v>
      </c>
    </row>
    <row r="535" spans="1:5" x14ac:dyDescent="0.3">
      <c r="A535" s="30">
        <v>2023</v>
      </c>
      <c r="B535" s="81">
        <v>202312</v>
      </c>
      <c r="C535" s="31" t="s">
        <v>177</v>
      </c>
      <c r="D535" s="31" t="s">
        <v>18</v>
      </c>
      <c r="E535" s="31">
        <v>1760.0074219999999</v>
      </c>
    </row>
    <row r="536" spans="1:5" x14ac:dyDescent="0.3">
      <c r="A536" s="28">
        <v>2024</v>
      </c>
      <c r="B536" s="80">
        <v>202403</v>
      </c>
      <c r="C536" s="29" t="s">
        <v>177</v>
      </c>
      <c r="D536" s="29" t="s">
        <v>18</v>
      </c>
      <c r="E536" s="29">
        <v>1770.546286</v>
      </c>
    </row>
    <row r="537" spans="1:5" x14ac:dyDescent="0.3">
      <c r="A537" s="30">
        <v>2024</v>
      </c>
      <c r="B537" s="81">
        <v>202406</v>
      </c>
      <c r="C537" s="31" t="s">
        <v>177</v>
      </c>
      <c r="D537" s="31" t="s">
        <v>18</v>
      </c>
      <c r="E537" s="31">
        <v>1726.1850099999999</v>
      </c>
    </row>
    <row r="538" spans="1:5" x14ac:dyDescent="0.3">
      <c r="A538" s="28">
        <v>2024</v>
      </c>
      <c r="B538" s="80">
        <v>202409</v>
      </c>
      <c r="C538" s="29" t="s">
        <v>177</v>
      </c>
      <c r="D538" s="29" t="s">
        <v>18</v>
      </c>
      <c r="E538" s="29">
        <v>1673.94073</v>
      </c>
    </row>
    <row r="539" spans="1:5" x14ac:dyDescent="0.3">
      <c r="A539" s="30">
        <v>2024</v>
      </c>
      <c r="B539" s="81">
        <v>202412</v>
      </c>
      <c r="C539" s="31" t="s">
        <v>177</v>
      </c>
      <c r="D539" s="31" t="s">
        <v>18</v>
      </c>
      <c r="E539" s="31">
        <v>1828.510804</v>
      </c>
    </row>
    <row r="540" spans="1:5" x14ac:dyDescent="0.3">
      <c r="A540" s="28">
        <v>2025</v>
      </c>
      <c r="B540" s="80">
        <v>202503</v>
      </c>
      <c r="C540" s="29" t="s">
        <v>177</v>
      </c>
      <c r="D540" s="29" t="s">
        <v>18</v>
      </c>
      <c r="E540" s="29">
        <v>1769.754672</v>
      </c>
    </row>
    <row r="541" spans="1:5" x14ac:dyDescent="0.3">
      <c r="A541" s="30">
        <v>2025</v>
      </c>
      <c r="B541" s="81">
        <v>202506</v>
      </c>
      <c r="C541" s="31" t="s">
        <v>177</v>
      </c>
      <c r="D541" s="31" t="s">
        <v>18</v>
      </c>
      <c r="E541" s="31">
        <v>1618.6306750000001</v>
      </c>
    </row>
    <row r="542" spans="1:5" x14ac:dyDescent="0.3">
      <c r="A542" s="28">
        <v>2025</v>
      </c>
      <c r="B542" s="80">
        <v>202509</v>
      </c>
      <c r="C542" s="29" t="s">
        <v>177</v>
      </c>
      <c r="D542" s="29" t="s">
        <v>18</v>
      </c>
      <c r="E542" s="29">
        <v>1436.294453</v>
      </c>
    </row>
    <row r="543" spans="1:5" x14ac:dyDescent="0.3">
      <c r="A543" s="30">
        <v>2025</v>
      </c>
      <c r="B543" s="81">
        <v>202512</v>
      </c>
      <c r="C543" s="31" t="s">
        <v>177</v>
      </c>
      <c r="D543" s="31" t="s">
        <v>18</v>
      </c>
      <c r="E543" s="31">
        <v>1610.9885790000001</v>
      </c>
    </row>
    <row r="544" spans="1:5" x14ac:dyDescent="0.3">
      <c r="A544" s="28">
        <v>2011</v>
      </c>
      <c r="B544" s="80">
        <v>201103</v>
      </c>
      <c r="C544" s="29" t="s">
        <v>177</v>
      </c>
      <c r="D544" s="29" t="s">
        <v>19</v>
      </c>
      <c r="E544" s="29">
        <v>10738</v>
      </c>
    </row>
    <row r="545" spans="1:5" x14ac:dyDescent="0.3">
      <c r="A545" s="30">
        <v>2011</v>
      </c>
      <c r="B545" s="81">
        <v>201106</v>
      </c>
      <c r="C545" s="31" t="s">
        <v>177</v>
      </c>
      <c r="D545" s="31" t="s">
        <v>19</v>
      </c>
      <c r="E545" s="31">
        <v>11639</v>
      </c>
    </row>
    <row r="546" spans="1:5" x14ac:dyDescent="0.3">
      <c r="A546" s="28">
        <v>2011</v>
      </c>
      <c r="B546" s="80">
        <v>201109</v>
      </c>
      <c r="C546" s="29" t="s">
        <v>177</v>
      </c>
      <c r="D546" s="29" t="s">
        <v>19</v>
      </c>
      <c r="E546" s="29">
        <v>11872</v>
      </c>
    </row>
    <row r="547" spans="1:5" x14ac:dyDescent="0.3">
      <c r="A547" s="30">
        <v>2011</v>
      </c>
      <c r="B547" s="81">
        <v>201112</v>
      </c>
      <c r="C547" s="31" t="s">
        <v>177</v>
      </c>
      <c r="D547" s="31" t="s">
        <v>19</v>
      </c>
      <c r="E547" s="31">
        <v>13304</v>
      </c>
    </row>
    <row r="548" spans="1:5" x14ac:dyDescent="0.3">
      <c r="A548" s="28">
        <v>2012</v>
      </c>
      <c r="B548" s="80">
        <v>201203</v>
      </c>
      <c r="C548" s="29" t="s">
        <v>177</v>
      </c>
      <c r="D548" s="29" t="s">
        <v>19</v>
      </c>
      <c r="E548" s="29">
        <v>12129</v>
      </c>
    </row>
    <row r="549" spans="1:5" x14ac:dyDescent="0.3">
      <c r="A549" s="30">
        <v>2012</v>
      </c>
      <c r="B549" s="81">
        <v>201206</v>
      </c>
      <c r="C549" s="31" t="s">
        <v>177</v>
      </c>
      <c r="D549" s="31" t="s">
        <v>19</v>
      </c>
      <c r="E549" s="31">
        <v>13234</v>
      </c>
    </row>
    <row r="550" spans="1:5" x14ac:dyDescent="0.3">
      <c r="A550" s="28">
        <v>2012</v>
      </c>
      <c r="B550" s="80">
        <v>201209</v>
      </c>
      <c r="C550" s="29" t="s">
        <v>177</v>
      </c>
      <c r="D550" s="29" t="s">
        <v>19</v>
      </c>
      <c r="E550" s="29">
        <v>12823</v>
      </c>
    </row>
    <row r="551" spans="1:5" x14ac:dyDescent="0.3">
      <c r="A551" s="30">
        <v>2012</v>
      </c>
      <c r="B551" s="81">
        <v>201212</v>
      </c>
      <c r="C551" s="31" t="s">
        <v>177</v>
      </c>
      <c r="D551" s="31" t="s">
        <v>19</v>
      </c>
      <c r="E551" s="31">
        <v>13980</v>
      </c>
    </row>
    <row r="552" spans="1:5" x14ac:dyDescent="0.3">
      <c r="A552" s="28">
        <v>2013</v>
      </c>
      <c r="B552" s="80">
        <v>201303</v>
      </c>
      <c r="C552" s="29" t="s">
        <v>177</v>
      </c>
      <c r="D552" s="29" t="s">
        <v>19</v>
      </c>
      <c r="E552" s="29">
        <v>12174</v>
      </c>
    </row>
    <row r="553" spans="1:5" x14ac:dyDescent="0.3">
      <c r="A553" s="30">
        <v>2013</v>
      </c>
      <c r="B553" s="81">
        <v>201306</v>
      </c>
      <c r="C553" s="31" t="s">
        <v>177</v>
      </c>
      <c r="D553" s="31" t="s">
        <v>19</v>
      </c>
      <c r="E553" s="31">
        <v>12291</v>
      </c>
    </row>
    <row r="554" spans="1:5" x14ac:dyDescent="0.3">
      <c r="A554" s="28">
        <v>2013</v>
      </c>
      <c r="B554" s="80">
        <v>201309</v>
      </c>
      <c r="C554" s="29" t="s">
        <v>177</v>
      </c>
      <c r="D554" s="29" t="s">
        <v>19</v>
      </c>
      <c r="E554" s="29">
        <v>11856</v>
      </c>
    </row>
    <row r="555" spans="1:5" x14ac:dyDescent="0.3">
      <c r="A555" s="30">
        <v>2013</v>
      </c>
      <c r="B555" s="81">
        <v>201312</v>
      </c>
      <c r="C555" s="31" t="s">
        <v>177</v>
      </c>
      <c r="D555" s="31" t="s">
        <v>19</v>
      </c>
      <c r="E555" s="31">
        <v>13802</v>
      </c>
    </row>
    <row r="556" spans="1:5" x14ac:dyDescent="0.3">
      <c r="A556" s="28">
        <v>2014</v>
      </c>
      <c r="B556" s="80">
        <v>201403</v>
      </c>
      <c r="C556" s="29" t="s">
        <v>177</v>
      </c>
      <c r="D556" s="29" t="s">
        <v>19</v>
      </c>
      <c r="E556" s="29">
        <v>12263</v>
      </c>
    </row>
    <row r="557" spans="1:5" x14ac:dyDescent="0.3">
      <c r="A557" s="30">
        <v>2014</v>
      </c>
      <c r="B557" s="81">
        <v>201406</v>
      </c>
      <c r="C557" s="31" t="s">
        <v>177</v>
      </c>
      <c r="D557" s="31" t="s">
        <v>19</v>
      </c>
      <c r="E557" s="31">
        <v>11827</v>
      </c>
    </row>
    <row r="558" spans="1:5" x14ac:dyDescent="0.3">
      <c r="A558" s="28">
        <v>2014</v>
      </c>
      <c r="B558" s="80">
        <v>201409</v>
      </c>
      <c r="C558" s="29" t="s">
        <v>177</v>
      </c>
      <c r="D558" s="29" t="s">
        <v>19</v>
      </c>
      <c r="E558" s="29">
        <v>11358.08</v>
      </c>
    </row>
    <row r="559" spans="1:5" x14ac:dyDescent="0.3">
      <c r="A559" s="30">
        <v>2014</v>
      </c>
      <c r="B559" s="81">
        <v>201412</v>
      </c>
      <c r="C559" s="31" t="s">
        <v>177</v>
      </c>
      <c r="D559" s="31" t="s">
        <v>19</v>
      </c>
      <c r="E559" s="31">
        <v>13163.09</v>
      </c>
    </row>
    <row r="560" spans="1:5" x14ac:dyDescent="0.3">
      <c r="A560" s="28">
        <v>2015</v>
      </c>
      <c r="B560" s="80">
        <v>201503</v>
      </c>
      <c r="C560" s="29" t="s">
        <v>177</v>
      </c>
      <c r="D560" s="29" t="s">
        <v>19</v>
      </c>
      <c r="E560" s="29">
        <v>11547.07</v>
      </c>
    </row>
    <row r="561" spans="1:5" x14ac:dyDescent="0.3">
      <c r="A561" s="30">
        <v>2015</v>
      </c>
      <c r="B561" s="81">
        <v>201506</v>
      </c>
      <c r="C561" s="31" t="s">
        <v>177</v>
      </c>
      <c r="D561" s="31" t="s">
        <v>19</v>
      </c>
      <c r="E561" s="31">
        <v>10825.06</v>
      </c>
    </row>
    <row r="562" spans="1:5" x14ac:dyDescent="0.3">
      <c r="A562" s="28">
        <v>2015</v>
      </c>
      <c r="B562" s="80">
        <v>201509</v>
      </c>
      <c r="C562" s="29" t="s">
        <v>177</v>
      </c>
      <c r="D562" s="29" t="s">
        <v>19</v>
      </c>
      <c r="E562" s="29">
        <v>10400.06</v>
      </c>
    </row>
    <row r="563" spans="1:5" x14ac:dyDescent="0.3">
      <c r="A563" s="30">
        <v>2015</v>
      </c>
      <c r="B563" s="81">
        <v>201512</v>
      </c>
      <c r="C563" s="31" t="s">
        <v>177</v>
      </c>
      <c r="D563" s="31" t="s">
        <v>19</v>
      </c>
      <c r="E563" s="31">
        <v>11468.06</v>
      </c>
    </row>
    <row r="564" spans="1:5" x14ac:dyDescent="0.3">
      <c r="A564" s="28">
        <v>2016</v>
      </c>
      <c r="B564" s="80">
        <v>201603</v>
      </c>
      <c r="C564" s="29" t="s">
        <v>177</v>
      </c>
      <c r="D564" s="29" t="s">
        <v>19</v>
      </c>
      <c r="E564" s="29">
        <v>10432.049999999999</v>
      </c>
    </row>
    <row r="565" spans="1:5" x14ac:dyDescent="0.3">
      <c r="A565" s="30">
        <v>2016</v>
      </c>
      <c r="B565" s="81">
        <v>201606</v>
      </c>
      <c r="C565" s="31" t="s">
        <v>177</v>
      </c>
      <c r="D565" s="31" t="s">
        <v>19</v>
      </c>
      <c r="E565" s="31">
        <v>10255.1</v>
      </c>
    </row>
    <row r="566" spans="1:5" x14ac:dyDescent="0.3">
      <c r="A566" s="28">
        <v>2016</v>
      </c>
      <c r="B566" s="80">
        <v>201609</v>
      </c>
      <c r="C566" s="29" t="s">
        <v>177</v>
      </c>
      <c r="D566" s="29" t="s">
        <v>19</v>
      </c>
      <c r="E566" s="29">
        <v>9761.09</v>
      </c>
    </row>
    <row r="567" spans="1:5" x14ac:dyDescent="0.3">
      <c r="A567" s="30">
        <v>2016</v>
      </c>
      <c r="B567" s="81">
        <v>201612</v>
      </c>
      <c r="C567" s="31" t="s">
        <v>177</v>
      </c>
      <c r="D567" s="31" t="s">
        <v>19</v>
      </c>
      <c r="E567" s="31">
        <v>10400.1</v>
      </c>
    </row>
    <row r="568" spans="1:5" x14ac:dyDescent="0.3">
      <c r="A568" s="28">
        <v>2017</v>
      </c>
      <c r="B568" s="80">
        <v>201703</v>
      </c>
      <c r="C568" s="29" t="s">
        <v>177</v>
      </c>
      <c r="D568" s="29" t="s">
        <v>19</v>
      </c>
      <c r="E568" s="29">
        <v>9714.1660709999996</v>
      </c>
    </row>
    <row r="569" spans="1:5" x14ac:dyDescent="0.3">
      <c r="A569" s="30">
        <v>2017</v>
      </c>
      <c r="B569" s="81">
        <v>201706</v>
      </c>
      <c r="C569" s="31" t="s">
        <v>177</v>
      </c>
      <c r="D569" s="31" t="s">
        <v>19</v>
      </c>
      <c r="E569" s="31">
        <v>9488.1670549999999</v>
      </c>
    </row>
    <row r="570" spans="1:5" x14ac:dyDescent="0.3">
      <c r="A570" s="28">
        <v>2017</v>
      </c>
      <c r="B570" s="80">
        <v>201709</v>
      </c>
      <c r="C570" s="29" t="s">
        <v>177</v>
      </c>
      <c r="D570" s="29" t="s">
        <v>19</v>
      </c>
      <c r="E570" s="29">
        <v>9853.1683919999996</v>
      </c>
    </row>
    <row r="571" spans="1:5" x14ac:dyDescent="0.3">
      <c r="A571" s="30">
        <v>2017</v>
      </c>
      <c r="B571" s="81">
        <v>201712</v>
      </c>
      <c r="C571" s="31" t="s">
        <v>177</v>
      </c>
      <c r="D571" s="31" t="s">
        <v>19</v>
      </c>
      <c r="E571" s="31">
        <v>10949.169092</v>
      </c>
    </row>
    <row r="572" spans="1:5" x14ac:dyDescent="0.3">
      <c r="A572" s="28">
        <v>2018</v>
      </c>
      <c r="B572" s="80">
        <v>201803</v>
      </c>
      <c r="C572" s="29" t="s">
        <v>177</v>
      </c>
      <c r="D572" s="29" t="s">
        <v>19</v>
      </c>
      <c r="E572" s="29">
        <v>9913.4248599999992</v>
      </c>
    </row>
    <row r="573" spans="1:5" x14ac:dyDescent="0.3">
      <c r="A573" s="30">
        <v>2018</v>
      </c>
      <c r="B573" s="81">
        <v>201806</v>
      </c>
      <c r="C573" s="31" t="s">
        <v>177</v>
      </c>
      <c r="D573" s="31" t="s">
        <v>19</v>
      </c>
      <c r="E573" s="31">
        <v>9930.4446790000002</v>
      </c>
    </row>
    <row r="574" spans="1:5" x14ac:dyDescent="0.3">
      <c r="A574" s="28">
        <v>2018</v>
      </c>
      <c r="B574" s="80">
        <v>201809</v>
      </c>
      <c r="C574" s="29" t="s">
        <v>177</v>
      </c>
      <c r="D574" s="29" t="s">
        <v>19</v>
      </c>
      <c r="E574" s="29">
        <v>9542.5420439999998</v>
      </c>
    </row>
    <row r="575" spans="1:5" x14ac:dyDescent="0.3">
      <c r="A575" s="30">
        <v>2018</v>
      </c>
      <c r="B575" s="81">
        <v>201812</v>
      </c>
      <c r="C575" s="31" t="s">
        <v>177</v>
      </c>
      <c r="D575" s="31" t="s">
        <v>19</v>
      </c>
      <c r="E575" s="31">
        <v>10720.56531</v>
      </c>
    </row>
    <row r="576" spans="1:5" x14ac:dyDescent="0.3">
      <c r="A576" s="28">
        <v>2019</v>
      </c>
      <c r="B576" s="80">
        <v>201903</v>
      </c>
      <c r="C576" s="29" t="s">
        <v>177</v>
      </c>
      <c r="D576" s="29" t="s">
        <v>19</v>
      </c>
      <c r="E576" s="29">
        <v>9493.7346209999996</v>
      </c>
    </row>
    <row r="577" spans="1:5" x14ac:dyDescent="0.3">
      <c r="A577" s="30">
        <v>2019</v>
      </c>
      <c r="B577" s="81">
        <v>201906</v>
      </c>
      <c r="C577" s="31" t="s">
        <v>177</v>
      </c>
      <c r="D577" s="31" t="s">
        <v>19</v>
      </c>
      <c r="E577" s="31">
        <v>9701.7213040000006</v>
      </c>
    </row>
    <row r="578" spans="1:5" x14ac:dyDescent="0.3">
      <c r="A578" s="28">
        <v>2019</v>
      </c>
      <c r="B578" s="80">
        <v>201909</v>
      </c>
      <c r="C578" s="29" t="s">
        <v>177</v>
      </c>
      <c r="D578" s="29" t="s">
        <v>19</v>
      </c>
      <c r="E578" s="29">
        <v>9943.7243890000009</v>
      </c>
    </row>
    <row r="579" spans="1:5" x14ac:dyDescent="0.3">
      <c r="A579" s="30">
        <v>2019</v>
      </c>
      <c r="B579" s="81">
        <v>201912</v>
      </c>
      <c r="C579" s="31" t="s">
        <v>177</v>
      </c>
      <c r="D579" s="31" t="s">
        <v>19</v>
      </c>
      <c r="E579" s="31">
        <v>11706.942591999999</v>
      </c>
    </row>
    <row r="580" spans="1:5" x14ac:dyDescent="0.3">
      <c r="A580" s="28">
        <v>2020</v>
      </c>
      <c r="B580" s="80">
        <v>202003</v>
      </c>
      <c r="C580" s="29" t="s">
        <v>177</v>
      </c>
      <c r="D580" s="29" t="s">
        <v>19</v>
      </c>
      <c r="E580" s="29">
        <v>9167.3623719999996</v>
      </c>
    </row>
    <row r="581" spans="1:5" x14ac:dyDescent="0.3">
      <c r="A581" s="30">
        <v>2020</v>
      </c>
      <c r="B581" s="81">
        <v>202006</v>
      </c>
      <c r="C581" s="31" t="s">
        <v>177</v>
      </c>
      <c r="D581" s="31" t="s">
        <v>19</v>
      </c>
      <c r="E581" s="31">
        <v>3514.0537159999999</v>
      </c>
    </row>
    <row r="582" spans="1:5" x14ac:dyDescent="0.3">
      <c r="A582" s="28">
        <v>2020</v>
      </c>
      <c r="B582" s="80">
        <v>202009</v>
      </c>
      <c r="C582" s="29" t="s">
        <v>177</v>
      </c>
      <c r="D582" s="29" t="s">
        <v>19</v>
      </c>
      <c r="E582" s="29">
        <v>7379.6902689999997</v>
      </c>
    </row>
    <row r="583" spans="1:5" x14ac:dyDescent="0.3">
      <c r="A583" s="30">
        <v>2020</v>
      </c>
      <c r="B583" s="81">
        <v>202012</v>
      </c>
      <c r="C583" s="31" t="s">
        <v>177</v>
      </c>
      <c r="D583" s="31" t="s">
        <v>19</v>
      </c>
      <c r="E583" s="31">
        <v>7723.8348980000001</v>
      </c>
    </row>
    <row r="584" spans="1:5" x14ac:dyDescent="0.3">
      <c r="A584" s="28">
        <v>2021</v>
      </c>
      <c r="B584" s="80">
        <v>202103</v>
      </c>
      <c r="C584" s="29" t="s">
        <v>177</v>
      </c>
      <c r="D584" s="29" t="s">
        <v>19</v>
      </c>
      <c r="E584" s="29">
        <v>4432.5381960000004</v>
      </c>
    </row>
    <row r="585" spans="1:5" x14ac:dyDescent="0.3">
      <c r="A585" s="30">
        <v>2021</v>
      </c>
      <c r="B585" s="81">
        <v>202106</v>
      </c>
      <c r="C585" s="31" t="s">
        <v>177</v>
      </c>
      <c r="D585" s="31" t="s">
        <v>19</v>
      </c>
      <c r="E585" s="31">
        <v>7657.3196129999997</v>
      </c>
    </row>
    <row r="586" spans="1:5" x14ac:dyDescent="0.3">
      <c r="A586" s="28">
        <v>2021</v>
      </c>
      <c r="B586" s="80">
        <v>202109</v>
      </c>
      <c r="C586" s="29" t="s">
        <v>177</v>
      </c>
      <c r="D586" s="29" t="s">
        <v>19</v>
      </c>
      <c r="E586" s="29">
        <v>9068.9023419999994</v>
      </c>
    </row>
    <row r="587" spans="1:5" x14ac:dyDescent="0.3">
      <c r="A587" s="30">
        <v>2021</v>
      </c>
      <c r="B587" s="81">
        <v>202112</v>
      </c>
      <c r="C587" s="31" t="s">
        <v>177</v>
      </c>
      <c r="D587" s="31" t="s">
        <v>19</v>
      </c>
      <c r="E587" s="31">
        <v>10209.391691999999</v>
      </c>
    </row>
    <row r="588" spans="1:5" x14ac:dyDescent="0.3">
      <c r="A588" s="28">
        <v>2022</v>
      </c>
      <c r="B588" s="80">
        <v>202203</v>
      </c>
      <c r="C588" s="29" t="s">
        <v>177</v>
      </c>
      <c r="D588" s="29" t="s">
        <v>19</v>
      </c>
      <c r="E588" s="29">
        <v>9158.2698999999993</v>
      </c>
    </row>
    <row r="589" spans="1:5" x14ac:dyDescent="0.3">
      <c r="A589" s="30">
        <v>2022</v>
      </c>
      <c r="B589" s="81">
        <v>202206</v>
      </c>
      <c r="C589" s="31" t="s">
        <v>177</v>
      </c>
      <c r="D589" s="31" t="s">
        <v>19</v>
      </c>
      <c r="E589" s="31">
        <v>10137.101294</v>
      </c>
    </row>
    <row r="590" spans="1:5" x14ac:dyDescent="0.3">
      <c r="A590" s="28">
        <v>2022</v>
      </c>
      <c r="B590" s="80">
        <v>202209</v>
      </c>
      <c r="C590" s="29" t="s">
        <v>177</v>
      </c>
      <c r="D590" s="29" t="s">
        <v>19</v>
      </c>
      <c r="E590" s="29">
        <v>10492.868487</v>
      </c>
    </row>
    <row r="591" spans="1:5" x14ac:dyDescent="0.3">
      <c r="A591" s="30">
        <v>2022</v>
      </c>
      <c r="B591" s="81">
        <v>202212</v>
      </c>
      <c r="C591" s="31" t="s">
        <v>177</v>
      </c>
      <c r="D591" s="31" t="s">
        <v>19</v>
      </c>
      <c r="E591" s="31">
        <v>12040.701154</v>
      </c>
    </row>
    <row r="592" spans="1:5" x14ac:dyDescent="0.3">
      <c r="A592" s="28">
        <v>2023</v>
      </c>
      <c r="B592" s="80">
        <v>202303</v>
      </c>
      <c r="C592" s="29" t="s">
        <v>177</v>
      </c>
      <c r="D592" s="29" t="s">
        <v>19</v>
      </c>
      <c r="E592" s="29">
        <v>10862.353609</v>
      </c>
    </row>
    <row r="593" spans="1:5" x14ac:dyDescent="0.3">
      <c r="A593" s="30">
        <v>2023</v>
      </c>
      <c r="B593" s="81">
        <v>202306</v>
      </c>
      <c r="C593" s="31" t="s">
        <v>177</v>
      </c>
      <c r="D593" s="31" t="s">
        <v>19</v>
      </c>
      <c r="E593" s="31">
        <v>11577.655858</v>
      </c>
    </row>
    <row r="594" spans="1:5" x14ac:dyDescent="0.3">
      <c r="A594" s="28">
        <v>2023</v>
      </c>
      <c r="B594" s="80">
        <v>202309</v>
      </c>
      <c r="C594" s="29" t="s">
        <v>177</v>
      </c>
      <c r="D594" s="29" t="s">
        <v>19</v>
      </c>
      <c r="E594" s="29">
        <v>11354.925642</v>
      </c>
    </row>
    <row r="595" spans="1:5" x14ac:dyDescent="0.3">
      <c r="A595" s="30">
        <v>2023</v>
      </c>
      <c r="B595" s="81">
        <v>202312</v>
      </c>
      <c r="C595" s="31" t="s">
        <v>177</v>
      </c>
      <c r="D595" s="31" t="s">
        <v>19</v>
      </c>
      <c r="E595" s="31">
        <v>12646.703571</v>
      </c>
    </row>
    <row r="596" spans="1:5" x14ac:dyDescent="0.3">
      <c r="A596" s="28">
        <v>2024</v>
      </c>
      <c r="B596" s="80">
        <v>202403</v>
      </c>
      <c r="C596" s="29" t="s">
        <v>177</v>
      </c>
      <c r="D596" s="29" t="s">
        <v>19</v>
      </c>
      <c r="E596" s="29">
        <v>11858.178576</v>
      </c>
    </row>
    <row r="597" spans="1:5" x14ac:dyDescent="0.3">
      <c r="A597" s="30">
        <v>2024</v>
      </c>
      <c r="B597" s="81">
        <v>202406</v>
      </c>
      <c r="C597" s="31" t="s">
        <v>177</v>
      </c>
      <c r="D597" s="31" t="s">
        <v>19</v>
      </c>
      <c r="E597" s="31">
        <v>11667.931756</v>
      </c>
    </row>
    <row r="598" spans="1:5" x14ac:dyDescent="0.3">
      <c r="A598" s="28">
        <v>2024</v>
      </c>
      <c r="B598" s="80">
        <v>202409</v>
      </c>
      <c r="C598" s="29" t="s">
        <v>177</v>
      </c>
      <c r="D598" s="29" t="s">
        <v>19</v>
      </c>
      <c r="E598" s="29">
        <v>11207.902903</v>
      </c>
    </row>
    <row r="599" spans="1:5" x14ac:dyDescent="0.3">
      <c r="A599" s="30">
        <v>2024</v>
      </c>
      <c r="B599" s="81">
        <v>202412</v>
      </c>
      <c r="C599" s="31" t="s">
        <v>177</v>
      </c>
      <c r="D599" s="31" t="s">
        <v>19</v>
      </c>
      <c r="E599" s="31">
        <v>12283.026599999999</v>
      </c>
    </row>
    <row r="600" spans="1:5" x14ac:dyDescent="0.3">
      <c r="A600" s="28">
        <v>2025</v>
      </c>
      <c r="B600" s="80">
        <v>202503</v>
      </c>
      <c r="C600" s="29" t="s">
        <v>177</v>
      </c>
      <c r="D600" s="29" t="s">
        <v>19</v>
      </c>
      <c r="E600" s="29">
        <v>11224.489077</v>
      </c>
    </row>
    <row r="601" spans="1:5" x14ac:dyDescent="0.3">
      <c r="A601" s="30">
        <v>2025</v>
      </c>
      <c r="B601" s="81">
        <v>202506</v>
      </c>
      <c r="C601" s="31" t="s">
        <v>177</v>
      </c>
      <c r="D601" s="31" t="s">
        <v>19</v>
      </c>
      <c r="E601" s="31">
        <v>11859.020844999999</v>
      </c>
    </row>
    <row r="602" spans="1:5" x14ac:dyDescent="0.3">
      <c r="A602" s="28">
        <v>2025</v>
      </c>
      <c r="B602" s="80">
        <v>202509</v>
      </c>
      <c r="C602" s="29" t="s">
        <v>177</v>
      </c>
      <c r="D602" s="29" t="s">
        <v>19</v>
      </c>
      <c r="E602" s="29">
        <v>12163.927646</v>
      </c>
    </row>
    <row r="603" spans="1:5" x14ac:dyDescent="0.3">
      <c r="A603" s="30">
        <v>2025</v>
      </c>
      <c r="B603" s="81">
        <v>202512</v>
      </c>
      <c r="C603" s="31" t="s">
        <v>177</v>
      </c>
      <c r="D603" s="31" t="s">
        <v>19</v>
      </c>
      <c r="E603" s="31">
        <v>12930.302755000001</v>
      </c>
    </row>
    <row r="604" spans="1:5" x14ac:dyDescent="0.3">
      <c r="A604" s="28">
        <v>2011</v>
      </c>
      <c r="B604" s="80">
        <v>201103</v>
      </c>
      <c r="C604" s="29" t="s">
        <v>177</v>
      </c>
      <c r="D604" s="29" t="s">
        <v>166</v>
      </c>
      <c r="E604" s="29">
        <v>2799.34</v>
      </c>
    </row>
    <row r="605" spans="1:5" x14ac:dyDescent="0.3">
      <c r="A605" s="30">
        <v>2011</v>
      </c>
      <c r="B605" s="81">
        <v>201106</v>
      </c>
      <c r="C605" s="31" t="s">
        <v>177</v>
      </c>
      <c r="D605" s="31" t="s">
        <v>166</v>
      </c>
      <c r="E605" s="31">
        <v>2861.28</v>
      </c>
    </row>
    <row r="606" spans="1:5" x14ac:dyDescent="0.3">
      <c r="A606" s="28">
        <v>2011</v>
      </c>
      <c r="B606" s="80">
        <v>201109</v>
      </c>
      <c r="C606" s="29" t="s">
        <v>177</v>
      </c>
      <c r="D606" s="29" t="s">
        <v>166</v>
      </c>
      <c r="E606" s="29">
        <v>2981.92</v>
      </c>
    </row>
    <row r="607" spans="1:5" x14ac:dyDescent="0.3">
      <c r="A607" s="30">
        <v>2011</v>
      </c>
      <c r="B607" s="81">
        <v>201112</v>
      </c>
      <c r="C607" s="31" t="s">
        <v>177</v>
      </c>
      <c r="D607" s="31" t="s">
        <v>166</v>
      </c>
      <c r="E607" s="31">
        <v>3499.26</v>
      </c>
    </row>
    <row r="608" spans="1:5" x14ac:dyDescent="0.3">
      <c r="A608" s="28">
        <v>2012</v>
      </c>
      <c r="B608" s="80">
        <v>201203</v>
      </c>
      <c r="C608" s="29" t="s">
        <v>177</v>
      </c>
      <c r="D608" s="29" t="s">
        <v>166</v>
      </c>
      <c r="E608" s="29">
        <v>3419.568006</v>
      </c>
    </row>
    <row r="609" spans="1:5" x14ac:dyDescent="0.3">
      <c r="A609" s="30">
        <v>2012</v>
      </c>
      <c r="B609" s="81">
        <v>201206</v>
      </c>
      <c r="C609" s="31" t="s">
        <v>177</v>
      </c>
      <c r="D609" s="31" t="s">
        <v>166</v>
      </c>
      <c r="E609" s="31">
        <v>3316.7904189999999</v>
      </c>
    </row>
    <row r="610" spans="1:5" x14ac:dyDescent="0.3">
      <c r="A610" s="28">
        <v>2012</v>
      </c>
      <c r="B610" s="80">
        <v>201209</v>
      </c>
      <c r="C610" s="29" t="s">
        <v>177</v>
      </c>
      <c r="D610" s="29" t="s">
        <v>166</v>
      </c>
      <c r="E610" s="29">
        <v>3194.7219839999998</v>
      </c>
    </row>
    <row r="611" spans="1:5" x14ac:dyDescent="0.3">
      <c r="A611" s="30">
        <v>2012</v>
      </c>
      <c r="B611" s="81">
        <v>201212</v>
      </c>
      <c r="C611" s="31" t="s">
        <v>177</v>
      </c>
      <c r="D611" s="31" t="s">
        <v>166</v>
      </c>
      <c r="E611" s="31">
        <v>3573.3207860000002</v>
      </c>
    </row>
    <row r="612" spans="1:5" x14ac:dyDescent="0.3">
      <c r="A612" s="28">
        <v>2013</v>
      </c>
      <c r="B612" s="80">
        <v>201303</v>
      </c>
      <c r="C612" s="29" t="s">
        <v>177</v>
      </c>
      <c r="D612" s="29" t="s">
        <v>166</v>
      </c>
      <c r="E612" s="29">
        <v>3096.3612400000002</v>
      </c>
    </row>
    <row r="613" spans="1:5" x14ac:dyDescent="0.3">
      <c r="A613" s="30">
        <v>2013</v>
      </c>
      <c r="B613" s="81">
        <v>201306</v>
      </c>
      <c r="C613" s="31" t="s">
        <v>177</v>
      </c>
      <c r="D613" s="31" t="s">
        <v>166</v>
      </c>
      <c r="E613" s="31">
        <v>2958.6434100000001</v>
      </c>
    </row>
    <row r="614" spans="1:5" x14ac:dyDescent="0.3">
      <c r="A614" s="28">
        <v>2013</v>
      </c>
      <c r="B614" s="80">
        <v>201309</v>
      </c>
      <c r="C614" s="29" t="s">
        <v>177</v>
      </c>
      <c r="D614" s="29" t="s">
        <v>166</v>
      </c>
      <c r="E614" s="29">
        <v>3027.5906970000001</v>
      </c>
    </row>
    <row r="615" spans="1:5" x14ac:dyDescent="0.3">
      <c r="A615" s="30">
        <v>2013</v>
      </c>
      <c r="B615" s="81">
        <v>201312</v>
      </c>
      <c r="C615" s="31" t="s">
        <v>177</v>
      </c>
      <c r="D615" s="31" t="s">
        <v>166</v>
      </c>
      <c r="E615" s="31">
        <v>3567.699224</v>
      </c>
    </row>
    <row r="616" spans="1:5" x14ac:dyDescent="0.3">
      <c r="A616" s="28">
        <v>2014</v>
      </c>
      <c r="B616" s="80">
        <v>201403</v>
      </c>
      <c r="C616" s="29" t="s">
        <v>177</v>
      </c>
      <c r="D616" s="29" t="s">
        <v>166</v>
      </c>
      <c r="E616" s="29">
        <v>3332.8608239999999</v>
      </c>
    </row>
    <row r="617" spans="1:5" x14ac:dyDescent="0.3">
      <c r="A617" s="30">
        <v>2014</v>
      </c>
      <c r="B617" s="81">
        <v>201406</v>
      </c>
      <c r="C617" s="31" t="s">
        <v>177</v>
      </c>
      <c r="D617" s="31" t="s">
        <v>166</v>
      </c>
      <c r="E617" s="31">
        <v>3175.4432980000001</v>
      </c>
    </row>
    <row r="618" spans="1:5" x14ac:dyDescent="0.3">
      <c r="A618" s="28">
        <v>2014</v>
      </c>
      <c r="B618" s="80">
        <v>201409</v>
      </c>
      <c r="C618" s="29" t="s">
        <v>177</v>
      </c>
      <c r="D618" s="29" t="s">
        <v>166</v>
      </c>
      <c r="E618" s="29">
        <v>3099.8453599999998</v>
      </c>
    </row>
    <row r="619" spans="1:5" x14ac:dyDescent="0.3">
      <c r="A619" s="30">
        <v>2014</v>
      </c>
      <c r="B619" s="81">
        <v>201412</v>
      </c>
      <c r="C619" s="31" t="s">
        <v>177</v>
      </c>
      <c r="D619" s="31" t="s">
        <v>166</v>
      </c>
      <c r="E619" s="31">
        <v>3910.2010300000002</v>
      </c>
    </row>
    <row r="620" spans="1:5" x14ac:dyDescent="0.3">
      <c r="A620" s="28">
        <v>2015</v>
      </c>
      <c r="B620" s="80">
        <v>201503</v>
      </c>
      <c r="C620" s="29" t="s">
        <v>177</v>
      </c>
      <c r="D620" s="29" t="s">
        <v>166</v>
      </c>
      <c r="E620" s="29">
        <v>3366.1579830000001</v>
      </c>
    </row>
    <row r="621" spans="1:5" x14ac:dyDescent="0.3">
      <c r="A621" s="30">
        <v>2015</v>
      </c>
      <c r="B621" s="81">
        <v>201506</v>
      </c>
      <c r="C621" s="31" t="s">
        <v>177</v>
      </c>
      <c r="D621" s="31" t="s">
        <v>166</v>
      </c>
      <c r="E621" s="31">
        <v>3090.2957980000001</v>
      </c>
    </row>
    <row r="622" spans="1:5" x14ac:dyDescent="0.3">
      <c r="A622" s="28">
        <v>2015</v>
      </c>
      <c r="B622" s="80">
        <v>201509</v>
      </c>
      <c r="C622" s="29" t="s">
        <v>177</v>
      </c>
      <c r="D622" s="29" t="s">
        <v>166</v>
      </c>
      <c r="E622" s="29">
        <v>2977.0084029999998</v>
      </c>
    </row>
    <row r="623" spans="1:5" x14ac:dyDescent="0.3">
      <c r="A623" s="30">
        <v>2015</v>
      </c>
      <c r="B623" s="81">
        <v>201512</v>
      </c>
      <c r="C623" s="31" t="s">
        <v>177</v>
      </c>
      <c r="D623" s="31" t="s">
        <v>166</v>
      </c>
      <c r="E623" s="31">
        <v>3416.0991589999999</v>
      </c>
    </row>
    <row r="624" spans="1:5" x14ac:dyDescent="0.3">
      <c r="A624" s="28">
        <v>2016</v>
      </c>
      <c r="B624" s="80">
        <v>201603</v>
      </c>
      <c r="C624" s="29" t="s">
        <v>177</v>
      </c>
      <c r="D624" s="29" t="s">
        <v>166</v>
      </c>
      <c r="E624" s="29">
        <v>3178.8165760000002</v>
      </c>
    </row>
    <row r="625" spans="1:5" x14ac:dyDescent="0.3">
      <c r="A625" s="30">
        <v>2016</v>
      </c>
      <c r="B625" s="81">
        <v>201606</v>
      </c>
      <c r="C625" s="31" t="s">
        <v>177</v>
      </c>
      <c r="D625" s="31" t="s">
        <v>166</v>
      </c>
      <c r="E625" s="31">
        <v>2983.435645</v>
      </c>
    </row>
    <row r="626" spans="1:5" x14ac:dyDescent="0.3">
      <c r="A626" s="28">
        <v>2016</v>
      </c>
      <c r="B626" s="80">
        <v>201609</v>
      </c>
      <c r="C626" s="29" t="s">
        <v>177</v>
      </c>
      <c r="D626" s="29" t="s">
        <v>166</v>
      </c>
      <c r="E626" s="29">
        <v>2840.2163220000002</v>
      </c>
    </row>
    <row r="627" spans="1:5" x14ac:dyDescent="0.3">
      <c r="A627" s="30">
        <v>2016</v>
      </c>
      <c r="B627" s="81">
        <v>201612</v>
      </c>
      <c r="C627" s="31" t="s">
        <v>177</v>
      </c>
      <c r="D627" s="31" t="s">
        <v>166</v>
      </c>
      <c r="E627" s="31">
        <v>3309.3663849999998</v>
      </c>
    </row>
    <row r="628" spans="1:5" x14ac:dyDescent="0.3">
      <c r="A628" s="28">
        <v>2017</v>
      </c>
      <c r="B628" s="80">
        <v>201703</v>
      </c>
      <c r="C628" s="29" t="s">
        <v>177</v>
      </c>
      <c r="D628" s="29" t="s">
        <v>166</v>
      </c>
      <c r="E628" s="29">
        <v>3045.8273749999998</v>
      </c>
    </row>
    <row r="629" spans="1:5" x14ac:dyDescent="0.3">
      <c r="A629" s="30">
        <v>2017</v>
      </c>
      <c r="B629" s="81">
        <v>201706</v>
      </c>
      <c r="C629" s="31" t="s">
        <v>177</v>
      </c>
      <c r="D629" s="31" t="s">
        <v>166</v>
      </c>
      <c r="E629" s="31">
        <v>2856.0030870000001</v>
      </c>
    </row>
    <row r="630" spans="1:5" x14ac:dyDescent="0.3">
      <c r="A630" s="28">
        <v>2017</v>
      </c>
      <c r="B630" s="80">
        <v>201709</v>
      </c>
      <c r="C630" s="29" t="s">
        <v>177</v>
      </c>
      <c r="D630" s="29" t="s">
        <v>166</v>
      </c>
      <c r="E630" s="29">
        <v>2792.5877660000001</v>
      </c>
    </row>
    <row r="631" spans="1:5" x14ac:dyDescent="0.3">
      <c r="A631" s="30">
        <v>2017</v>
      </c>
      <c r="B631" s="81">
        <v>201712</v>
      </c>
      <c r="C631" s="31" t="s">
        <v>177</v>
      </c>
      <c r="D631" s="31" t="s">
        <v>166</v>
      </c>
      <c r="E631" s="31">
        <v>3316.3545119999999</v>
      </c>
    </row>
    <row r="632" spans="1:5" x14ac:dyDescent="0.3">
      <c r="A632" s="28">
        <v>2018</v>
      </c>
      <c r="B632" s="80">
        <v>201803</v>
      </c>
      <c r="C632" s="29" t="s">
        <v>177</v>
      </c>
      <c r="D632" s="29" t="s">
        <v>166</v>
      </c>
      <c r="E632" s="29">
        <v>2890.0194320000001</v>
      </c>
    </row>
    <row r="633" spans="1:5" x14ac:dyDescent="0.3">
      <c r="A633" s="30">
        <v>2018</v>
      </c>
      <c r="B633" s="81">
        <v>201806</v>
      </c>
      <c r="C633" s="31" t="s">
        <v>177</v>
      </c>
      <c r="D633" s="31" t="s">
        <v>166</v>
      </c>
      <c r="E633" s="31">
        <v>2882.3701110000002</v>
      </c>
    </row>
    <row r="634" spans="1:5" x14ac:dyDescent="0.3">
      <c r="A634" s="28">
        <v>2018</v>
      </c>
      <c r="B634" s="80">
        <v>201809</v>
      </c>
      <c r="C634" s="29" t="s">
        <v>177</v>
      </c>
      <c r="D634" s="29" t="s">
        <v>166</v>
      </c>
      <c r="E634" s="29">
        <v>2637.8644949999998</v>
      </c>
    </row>
    <row r="635" spans="1:5" x14ac:dyDescent="0.3">
      <c r="A635" s="30">
        <v>2018</v>
      </c>
      <c r="B635" s="81">
        <v>201812</v>
      </c>
      <c r="C635" s="31" t="s">
        <v>177</v>
      </c>
      <c r="D635" s="31" t="s">
        <v>166</v>
      </c>
      <c r="E635" s="31">
        <v>3367.7154430000001</v>
      </c>
    </row>
    <row r="636" spans="1:5" x14ac:dyDescent="0.3">
      <c r="A636" s="28">
        <v>2019</v>
      </c>
      <c r="B636" s="80">
        <v>201903</v>
      </c>
      <c r="C636" s="29" t="s">
        <v>177</v>
      </c>
      <c r="D636" s="29" t="s">
        <v>166</v>
      </c>
      <c r="E636" s="29">
        <v>2892.6285939999998</v>
      </c>
    </row>
    <row r="637" spans="1:5" x14ac:dyDescent="0.3">
      <c r="A637" s="30">
        <v>2019</v>
      </c>
      <c r="B637" s="81">
        <v>201906</v>
      </c>
      <c r="C637" s="31" t="s">
        <v>177</v>
      </c>
      <c r="D637" s="31" t="s">
        <v>166</v>
      </c>
      <c r="E637" s="31">
        <v>2604.5996490000002</v>
      </c>
    </row>
    <row r="638" spans="1:5" x14ac:dyDescent="0.3">
      <c r="A638" s="28">
        <v>2019</v>
      </c>
      <c r="B638" s="80">
        <v>201909</v>
      </c>
      <c r="C638" s="29" t="s">
        <v>177</v>
      </c>
      <c r="D638" s="29" t="s">
        <v>166</v>
      </c>
      <c r="E638" s="29">
        <v>2880.8011700000002</v>
      </c>
    </row>
    <row r="639" spans="1:5" x14ac:dyDescent="0.3">
      <c r="A639" s="30">
        <v>2019</v>
      </c>
      <c r="B639" s="81">
        <v>201912</v>
      </c>
      <c r="C639" s="31" t="s">
        <v>177</v>
      </c>
      <c r="D639" s="31" t="s">
        <v>166</v>
      </c>
      <c r="E639" s="31">
        <v>3426.2812749999998</v>
      </c>
    </row>
    <row r="640" spans="1:5" x14ac:dyDescent="0.3">
      <c r="A640" s="28">
        <v>2020</v>
      </c>
      <c r="B640" s="80">
        <v>202003</v>
      </c>
      <c r="C640" s="29" t="s">
        <v>177</v>
      </c>
      <c r="D640" s="29" t="s">
        <v>166</v>
      </c>
      <c r="E640" s="29">
        <v>2693.3322250000001</v>
      </c>
    </row>
    <row r="641" spans="1:5" x14ac:dyDescent="0.3">
      <c r="A641" s="30">
        <v>2020</v>
      </c>
      <c r="B641" s="81">
        <v>202006</v>
      </c>
      <c r="C641" s="31" t="s">
        <v>177</v>
      </c>
      <c r="D641" s="31" t="s">
        <v>166</v>
      </c>
      <c r="E641" s="31">
        <v>1015.744229</v>
      </c>
    </row>
    <row r="642" spans="1:5" x14ac:dyDescent="0.3">
      <c r="A642" s="28">
        <v>2020</v>
      </c>
      <c r="B642" s="80">
        <v>202009</v>
      </c>
      <c r="C642" s="29" t="s">
        <v>177</v>
      </c>
      <c r="D642" s="29" t="s">
        <v>166</v>
      </c>
      <c r="E642" s="29">
        <v>2180.1379160000001</v>
      </c>
    </row>
    <row r="643" spans="1:5" x14ac:dyDescent="0.3">
      <c r="A643" s="30">
        <v>2020</v>
      </c>
      <c r="B643" s="81">
        <v>202012</v>
      </c>
      <c r="C643" s="31" t="s">
        <v>177</v>
      </c>
      <c r="D643" s="31" t="s">
        <v>166</v>
      </c>
      <c r="E643" s="31">
        <v>2297.427138</v>
      </c>
    </row>
    <row r="644" spans="1:5" x14ac:dyDescent="0.3">
      <c r="A644" s="28">
        <v>2021</v>
      </c>
      <c r="B644" s="80">
        <v>202103</v>
      </c>
      <c r="C644" s="29" t="s">
        <v>177</v>
      </c>
      <c r="D644" s="29" t="s">
        <v>166</v>
      </c>
      <c r="E644" s="29">
        <v>1308.379128</v>
      </c>
    </row>
    <row r="645" spans="1:5" x14ac:dyDescent="0.3">
      <c r="A645" s="30">
        <v>2021</v>
      </c>
      <c r="B645" s="81">
        <v>202106</v>
      </c>
      <c r="C645" s="31" t="s">
        <v>177</v>
      </c>
      <c r="D645" s="31" t="s">
        <v>166</v>
      </c>
      <c r="E645" s="31">
        <v>2161.193953</v>
      </c>
    </row>
    <row r="646" spans="1:5" x14ac:dyDescent="0.3">
      <c r="A646" s="28">
        <v>2021</v>
      </c>
      <c r="B646" s="80">
        <v>202109</v>
      </c>
      <c r="C646" s="29" t="s">
        <v>177</v>
      </c>
      <c r="D646" s="29" t="s">
        <v>166</v>
      </c>
      <c r="E646" s="29">
        <v>2407.10862</v>
      </c>
    </row>
    <row r="647" spans="1:5" x14ac:dyDescent="0.3">
      <c r="A647" s="30">
        <v>2021</v>
      </c>
      <c r="B647" s="81">
        <v>202112</v>
      </c>
      <c r="C647" s="31" t="s">
        <v>177</v>
      </c>
      <c r="D647" s="31" t="s">
        <v>166</v>
      </c>
      <c r="E647" s="31">
        <v>2665.7253890000002</v>
      </c>
    </row>
    <row r="648" spans="1:5" x14ac:dyDescent="0.3">
      <c r="A648" s="28">
        <v>2022</v>
      </c>
      <c r="B648" s="80">
        <v>202203</v>
      </c>
      <c r="C648" s="29" t="s">
        <v>177</v>
      </c>
      <c r="D648" s="29" t="s">
        <v>166</v>
      </c>
      <c r="E648" s="29">
        <v>2430.411032</v>
      </c>
    </row>
    <row r="649" spans="1:5" x14ac:dyDescent="0.3">
      <c r="A649" s="30">
        <v>2022</v>
      </c>
      <c r="B649" s="81">
        <v>202206</v>
      </c>
      <c r="C649" s="31" t="s">
        <v>177</v>
      </c>
      <c r="D649" s="31" t="s">
        <v>166</v>
      </c>
      <c r="E649" s="31">
        <v>2436.4709250000001</v>
      </c>
    </row>
    <row r="650" spans="1:5" x14ac:dyDescent="0.3">
      <c r="A650" s="28">
        <v>2022</v>
      </c>
      <c r="B650" s="80">
        <v>202209</v>
      </c>
      <c r="C650" s="29" t="s">
        <v>177</v>
      </c>
      <c r="D650" s="29" t="s">
        <v>166</v>
      </c>
      <c r="E650" s="29">
        <v>2445.231949</v>
      </c>
    </row>
    <row r="651" spans="1:5" x14ac:dyDescent="0.3">
      <c r="A651" s="30">
        <v>2022</v>
      </c>
      <c r="B651" s="81">
        <v>202212</v>
      </c>
      <c r="C651" s="31" t="s">
        <v>177</v>
      </c>
      <c r="D651" s="31" t="s">
        <v>166</v>
      </c>
      <c r="E651" s="31">
        <v>2920.6914179999999</v>
      </c>
    </row>
    <row r="652" spans="1:5" x14ac:dyDescent="0.3">
      <c r="A652" s="28">
        <v>2023</v>
      </c>
      <c r="B652" s="80">
        <v>202303</v>
      </c>
      <c r="C652" s="29" t="s">
        <v>177</v>
      </c>
      <c r="D652" s="29" t="s">
        <v>166</v>
      </c>
      <c r="E652" s="29">
        <v>2609.7691789999999</v>
      </c>
    </row>
    <row r="653" spans="1:5" x14ac:dyDescent="0.3">
      <c r="A653" s="30">
        <v>2023</v>
      </c>
      <c r="B653" s="81">
        <v>202306</v>
      </c>
      <c r="C653" s="31" t="s">
        <v>177</v>
      </c>
      <c r="D653" s="31" t="s">
        <v>166</v>
      </c>
      <c r="E653" s="31">
        <v>2633.3739919999998</v>
      </c>
    </row>
    <row r="654" spans="1:5" x14ac:dyDescent="0.3">
      <c r="A654" s="28">
        <v>2023</v>
      </c>
      <c r="B654" s="80">
        <v>202309</v>
      </c>
      <c r="C654" s="29" t="s">
        <v>177</v>
      </c>
      <c r="D654" s="29" t="s">
        <v>166</v>
      </c>
      <c r="E654" s="29">
        <v>2500.5179910000002</v>
      </c>
    </row>
    <row r="655" spans="1:5" x14ac:dyDescent="0.3">
      <c r="A655" s="30">
        <v>2023</v>
      </c>
      <c r="B655" s="81">
        <v>202312</v>
      </c>
      <c r="C655" s="31" t="s">
        <v>177</v>
      </c>
      <c r="D655" s="31" t="s">
        <v>166</v>
      </c>
      <c r="E655" s="31">
        <v>3178.3712759999999</v>
      </c>
    </row>
    <row r="656" spans="1:5" x14ac:dyDescent="0.3">
      <c r="A656" s="28">
        <v>2024</v>
      </c>
      <c r="B656" s="80">
        <v>202403</v>
      </c>
      <c r="C656" s="29" t="s">
        <v>177</v>
      </c>
      <c r="D656" s="29" t="s">
        <v>166</v>
      </c>
      <c r="E656" s="29">
        <v>2813.4115390000002</v>
      </c>
    </row>
    <row r="657" spans="1:5" x14ac:dyDescent="0.3">
      <c r="A657" s="30">
        <v>2024</v>
      </c>
      <c r="B657" s="81">
        <v>202406</v>
      </c>
      <c r="C657" s="31" t="s">
        <v>177</v>
      </c>
      <c r="D657" s="31" t="s">
        <v>166</v>
      </c>
      <c r="E657" s="31">
        <v>2729.683806</v>
      </c>
    </row>
    <row r="658" spans="1:5" x14ac:dyDescent="0.3">
      <c r="A658" s="28">
        <v>2024</v>
      </c>
      <c r="B658" s="80">
        <v>202409</v>
      </c>
      <c r="C658" s="29" t="s">
        <v>177</v>
      </c>
      <c r="D658" s="29" t="s">
        <v>166</v>
      </c>
      <c r="E658" s="29">
        <v>2593.5396409999998</v>
      </c>
    </row>
    <row r="659" spans="1:5" x14ac:dyDescent="0.3">
      <c r="A659" s="30">
        <v>2024</v>
      </c>
      <c r="B659" s="81">
        <v>202412</v>
      </c>
      <c r="C659" s="31" t="s">
        <v>177</v>
      </c>
      <c r="D659" s="31" t="s">
        <v>166</v>
      </c>
      <c r="E659" s="31">
        <v>2864.441268</v>
      </c>
    </row>
    <row r="660" spans="1:5" x14ac:dyDescent="0.3">
      <c r="A660" s="28">
        <v>2025</v>
      </c>
      <c r="B660" s="80">
        <v>202503</v>
      </c>
      <c r="C660" s="29" t="s">
        <v>177</v>
      </c>
      <c r="D660" s="29" t="s">
        <v>166</v>
      </c>
      <c r="E660" s="29">
        <v>2698.7433329999999</v>
      </c>
    </row>
    <row r="661" spans="1:5" x14ac:dyDescent="0.3">
      <c r="A661" s="30">
        <v>2025</v>
      </c>
      <c r="B661" s="81">
        <v>202506</v>
      </c>
      <c r="C661" s="31" t="s">
        <v>177</v>
      </c>
      <c r="D661" s="31" t="s">
        <v>166</v>
      </c>
      <c r="E661" s="31">
        <v>2784.317399</v>
      </c>
    </row>
    <row r="662" spans="1:5" x14ac:dyDescent="0.3">
      <c r="A662" s="28">
        <v>2025</v>
      </c>
      <c r="B662" s="80">
        <v>202509</v>
      </c>
      <c r="C662" s="29" t="s">
        <v>177</v>
      </c>
      <c r="D662" s="29" t="s">
        <v>166</v>
      </c>
      <c r="E662" s="29">
        <v>2743.9690009999999</v>
      </c>
    </row>
    <row r="663" spans="1:5" x14ac:dyDescent="0.3">
      <c r="A663" s="30">
        <v>2025</v>
      </c>
      <c r="B663" s="81">
        <v>202512</v>
      </c>
      <c r="C663" s="31" t="s">
        <v>177</v>
      </c>
      <c r="D663" s="31" t="s">
        <v>166</v>
      </c>
      <c r="E663" s="31">
        <v>2913.9601819999998</v>
      </c>
    </row>
    <row r="664" spans="1:5" x14ac:dyDescent="0.3">
      <c r="A664" s="28">
        <v>2011</v>
      </c>
      <c r="B664" s="80">
        <v>201103</v>
      </c>
      <c r="C664" s="29" t="s">
        <v>177</v>
      </c>
      <c r="D664" s="29" t="s">
        <v>167</v>
      </c>
      <c r="E664" s="29">
        <v>60.02</v>
      </c>
    </row>
    <row r="665" spans="1:5" x14ac:dyDescent="0.3">
      <c r="A665" s="30">
        <v>2011</v>
      </c>
      <c r="B665" s="81">
        <v>201106</v>
      </c>
      <c r="C665" s="31" t="s">
        <v>177</v>
      </c>
      <c r="D665" s="31" t="s">
        <v>167</v>
      </c>
      <c r="E665" s="31">
        <v>63.05</v>
      </c>
    </row>
    <row r="666" spans="1:5" x14ac:dyDescent="0.3">
      <c r="A666" s="28">
        <v>2011</v>
      </c>
      <c r="B666" s="80">
        <v>201109</v>
      </c>
      <c r="C666" s="29" t="s">
        <v>177</v>
      </c>
      <c r="D666" s="29" t="s">
        <v>167</v>
      </c>
      <c r="E666" s="29">
        <v>63.04</v>
      </c>
    </row>
    <row r="667" spans="1:5" x14ac:dyDescent="0.3">
      <c r="A667" s="30">
        <v>2011</v>
      </c>
      <c r="B667" s="81">
        <v>201112</v>
      </c>
      <c r="C667" s="31" t="s">
        <v>177</v>
      </c>
      <c r="D667" s="31" t="s">
        <v>167</v>
      </c>
      <c r="E667" s="31">
        <v>82.09</v>
      </c>
    </row>
    <row r="668" spans="1:5" x14ac:dyDescent="0.3">
      <c r="A668" s="28">
        <v>2012</v>
      </c>
      <c r="B668" s="80">
        <v>201203</v>
      </c>
      <c r="C668" s="29" t="s">
        <v>177</v>
      </c>
      <c r="D668" s="29" t="s">
        <v>167</v>
      </c>
      <c r="E668" s="29">
        <v>79.222412000000006</v>
      </c>
    </row>
    <row r="669" spans="1:5" x14ac:dyDescent="0.3">
      <c r="A669" s="30">
        <v>2012</v>
      </c>
      <c r="B669" s="81">
        <v>201206</v>
      </c>
      <c r="C669" s="31" t="s">
        <v>177</v>
      </c>
      <c r="D669" s="31" t="s">
        <v>167</v>
      </c>
      <c r="E669" s="31">
        <v>78.119759999999999</v>
      </c>
    </row>
    <row r="670" spans="1:5" x14ac:dyDescent="0.3">
      <c r="A670" s="28">
        <v>2012</v>
      </c>
      <c r="B670" s="80">
        <v>201209</v>
      </c>
      <c r="C670" s="29" t="s">
        <v>177</v>
      </c>
      <c r="D670" s="29" t="s">
        <v>167</v>
      </c>
      <c r="E670" s="29">
        <v>70.119759999999999</v>
      </c>
    </row>
    <row r="671" spans="1:5" x14ac:dyDescent="0.3">
      <c r="A671" s="30">
        <v>2012</v>
      </c>
      <c r="B671" s="81">
        <v>201212</v>
      </c>
      <c r="C671" s="31" t="s">
        <v>177</v>
      </c>
      <c r="D671" s="31" t="s">
        <v>167</v>
      </c>
      <c r="E671" s="31">
        <v>86.136869000000004</v>
      </c>
    </row>
    <row r="672" spans="1:5" x14ac:dyDescent="0.3">
      <c r="A672" s="28">
        <v>2013</v>
      </c>
      <c r="B672" s="80">
        <v>201303</v>
      </c>
      <c r="C672" s="29" t="s">
        <v>177</v>
      </c>
      <c r="D672" s="29" t="s">
        <v>167</v>
      </c>
      <c r="E672" s="29">
        <v>83.120930000000001</v>
      </c>
    </row>
    <row r="673" spans="1:5" x14ac:dyDescent="0.3">
      <c r="A673" s="30">
        <v>2013</v>
      </c>
      <c r="B673" s="81">
        <v>201306</v>
      </c>
      <c r="C673" s="31" t="s">
        <v>177</v>
      </c>
      <c r="D673" s="31" t="s">
        <v>167</v>
      </c>
      <c r="E673" s="31">
        <v>82.282169999999994</v>
      </c>
    </row>
    <row r="674" spans="1:5" x14ac:dyDescent="0.3">
      <c r="A674" s="28">
        <v>2013</v>
      </c>
      <c r="B674" s="80">
        <v>201309</v>
      </c>
      <c r="C674" s="29" t="s">
        <v>177</v>
      </c>
      <c r="D674" s="29" t="s">
        <v>167</v>
      </c>
      <c r="E674" s="29">
        <v>80.201549999999997</v>
      </c>
    </row>
    <row r="675" spans="1:5" x14ac:dyDescent="0.3">
      <c r="A675" s="30">
        <v>2013</v>
      </c>
      <c r="B675" s="81">
        <v>201312</v>
      </c>
      <c r="C675" s="31" t="s">
        <v>177</v>
      </c>
      <c r="D675" s="31" t="s">
        <v>167</v>
      </c>
      <c r="E675" s="31">
        <v>88.100774999999999</v>
      </c>
    </row>
    <row r="676" spans="1:5" x14ac:dyDescent="0.3">
      <c r="A676" s="28">
        <v>2014</v>
      </c>
      <c r="B676" s="80">
        <v>201403</v>
      </c>
      <c r="C676" s="29" t="s">
        <v>177</v>
      </c>
      <c r="D676" s="29" t="s">
        <v>167</v>
      </c>
      <c r="E676" s="29">
        <v>75.077319000000003</v>
      </c>
    </row>
    <row r="677" spans="1:5" x14ac:dyDescent="0.3">
      <c r="A677" s="30">
        <v>2014</v>
      </c>
      <c r="B677" s="81">
        <v>201406</v>
      </c>
      <c r="C677" s="31" t="s">
        <v>177</v>
      </c>
      <c r="D677" s="31" t="s">
        <v>167</v>
      </c>
      <c r="E677" s="31">
        <v>93.185567000000006</v>
      </c>
    </row>
    <row r="678" spans="1:5" x14ac:dyDescent="0.3">
      <c r="A678" s="28">
        <v>2014</v>
      </c>
      <c r="B678" s="80">
        <v>201409</v>
      </c>
      <c r="C678" s="29" t="s">
        <v>177</v>
      </c>
      <c r="D678" s="29" t="s">
        <v>167</v>
      </c>
      <c r="E678" s="29">
        <v>85.201030000000003</v>
      </c>
    </row>
    <row r="679" spans="1:5" x14ac:dyDescent="0.3">
      <c r="A679" s="30">
        <v>2014</v>
      </c>
      <c r="B679" s="81">
        <v>201412</v>
      </c>
      <c r="C679" s="31" t="s">
        <v>177</v>
      </c>
      <c r="D679" s="31" t="s">
        <v>167</v>
      </c>
      <c r="E679" s="31">
        <v>104.18556700000001</v>
      </c>
    </row>
    <row r="680" spans="1:5" x14ac:dyDescent="0.3">
      <c r="A680" s="28">
        <v>2015</v>
      </c>
      <c r="B680" s="80">
        <v>201503</v>
      </c>
      <c r="C680" s="29" t="s">
        <v>177</v>
      </c>
      <c r="D680" s="29" t="s">
        <v>167</v>
      </c>
      <c r="E680" s="29">
        <v>87.136133999999998</v>
      </c>
    </row>
    <row r="681" spans="1:5" x14ac:dyDescent="0.3">
      <c r="A681" s="30">
        <v>2015</v>
      </c>
      <c r="B681" s="81">
        <v>201506</v>
      </c>
      <c r="C681" s="31" t="s">
        <v>177</v>
      </c>
      <c r="D681" s="31" t="s">
        <v>167</v>
      </c>
      <c r="E681" s="31">
        <v>73.121008000000003</v>
      </c>
    </row>
    <row r="682" spans="1:5" x14ac:dyDescent="0.3">
      <c r="A682" s="28">
        <v>2015</v>
      </c>
      <c r="B682" s="80">
        <v>201509</v>
      </c>
      <c r="C682" s="29" t="s">
        <v>177</v>
      </c>
      <c r="D682" s="29" t="s">
        <v>167</v>
      </c>
      <c r="E682" s="29">
        <v>70.121008000000003</v>
      </c>
    </row>
    <row r="683" spans="1:5" x14ac:dyDescent="0.3">
      <c r="A683" s="30">
        <v>2015</v>
      </c>
      <c r="B683" s="81">
        <v>201512</v>
      </c>
      <c r="C683" s="31" t="s">
        <v>177</v>
      </c>
      <c r="D683" s="31" t="s">
        <v>167</v>
      </c>
      <c r="E683" s="31">
        <v>69.060503999999995</v>
      </c>
    </row>
    <row r="684" spans="1:5" x14ac:dyDescent="0.3">
      <c r="A684" s="28">
        <v>2016</v>
      </c>
      <c r="B684" s="80">
        <v>201603</v>
      </c>
      <c r="C684" s="29" t="s">
        <v>177</v>
      </c>
      <c r="D684" s="29" t="s">
        <v>167</v>
      </c>
      <c r="E684" s="29">
        <v>71.092346000000006</v>
      </c>
    </row>
    <row r="685" spans="1:5" x14ac:dyDescent="0.3">
      <c r="A685" s="30">
        <v>2016</v>
      </c>
      <c r="B685" s="81">
        <v>201606</v>
      </c>
      <c r="C685" s="31" t="s">
        <v>177</v>
      </c>
      <c r="D685" s="31" t="s">
        <v>167</v>
      </c>
      <c r="E685" s="31">
        <v>74.057715999999999</v>
      </c>
    </row>
    <row r="686" spans="1:5" x14ac:dyDescent="0.3">
      <c r="A686" s="28">
        <v>2016</v>
      </c>
      <c r="B686" s="80">
        <v>201609</v>
      </c>
      <c r="C686" s="29" t="s">
        <v>177</v>
      </c>
      <c r="D686" s="29" t="s">
        <v>167</v>
      </c>
      <c r="E686" s="29">
        <v>71.057715999999999</v>
      </c>
    </row>
    <row r="687" spans="1:5" x14ac:dyDescent="0.3">
      <c r="A687" s="30">
        <v>2016</v>
      </c>
      <c r="B687" s="81">
        <v>201612</v>
      </c>
      <c r="C687" s="31" t="s">
        <v>177</v>
      </c>
      <c r="D687" s="31" t="s">
        <v>167</v>
      </c>
      <c r="E687" s="31">
        <v>74.011543000000003</v>
      </c>
    </row>
    <row r="688" spans="1:5" x14ac:dyDescent="0.3">
      <c r="A688" s="28">
        <v>2017</v>
      </c>
      <c r="B688" s="80">
        <v>201703</v>
      </c>
      <c r="C688" s="29" t="s">
        <v>177</v>
      </c>
      <c r="D688" s="29" t="s">
        <v>167</v>
      </c>
      <c r="E688" s="29">
        <v>71.069108999999997</v>
      </c>
    </row>
    <row r="689" spans="1:5" x14ac:dyDescent="0.3">
      <c r="A689" s="30">
        <v>2017</v>
      </c>
      <c r="B689" s="81">
        <v>201706</v>
      </c>
      <c r="C689" s="31" t="s">
        <v>177</v>
      </c>
      <c r="D689" s="31" t="s">
        <v>167</v>
      </c>
      <c r="E689" s="31">
        <v>81.020674</v>
      </c>
    </row>
    <row r="690" spans="1:5" x14ac:dyDescent="0.3">
      <c r="A690" s="28">
        <v>2017</v>
      </c>
      <c r="B690" s="80">
        <v>201709</v>
      </c>
      <c r="C690" s="29" t="s">
        <v>177</v>
      </c>
      <c r="D690" s="29" t="s">
        <v>167</v>
      </c>
      <c r="E690" s="29">
        <v>81.084740999999994</v>
      </c>
    </row>
    <row r="691" spans="1:5" x14ac:dyDescent="0.3">
      <c r="A691" s="30">
        <v>2017</v>
      </c>
      <c r="B691" s="81">
        <v>201712</v>
      </c>
      <c r="C691" s="31" t="s">
        <v>177</v>
      </c>
      <c r="D691" s="31" t="s">
        <v>167</v>
      </c>
      <c r="E691" s="31">
        <v>94.150146000000007</v>
      </c>
    </row>
    <row r="692" spans="1:5" x14ac:dyDescent="0.3">
      <c r="A692" s="28">
        <v>2018</v>
      </c>
      <c r="B692" s="80">
        <v>201803</v>
      </c>
      <c r="C692" s="29" t="s">
        <v>177</v>
      </c>
      <c r="D692" s="29" t="s">
        <v>167</v>
      </c>
      <c r="E692" s="29">
        <v>69.247542999999993</v>
      </c>
    </row>
    <row r="693" spans="1:5" x14ac:dyDescent="0.3">
      <c r="A693" s="30">
        <v>2018</v>
      </c>
      <c r="B693" s="81">
        <v>201806</v>
      </c>
      <c r="C693" s="31" t="s">
        <v>177</v>
      </c>
      <c r="D693" s="31" t="s">
        <v>167</v>
      </c>
      <c r="E693" s="31">
        <v>56.247019000000002</v>
      </c>
    </row>
    <row r="694" spans="1:5" x14ac:dyDescent="0.3">
      <c r="A694" s="28">
        <v>2018</v>
      </c>
      <c r="B694" s="80">
        <v>201809</v>
      </c>
      <c r="C694" s="29" t="s">
        <v>177</v>
      </c>
      <c r="D694" s="29" t="s">
        <v>167</v>
      </c>
      <c r="E694" s="29">
        <v>80.329622999999998</v>
      </c>
    </row>
    <row r="695" spans="1:5" x14ac:dyDescent="0.3">
      <c r="A695" s="30">
        <v>2018</v>
      </c>
      <c r="B695" s="81">
        <v>201812</v>
      </c>
      <c r="C695" s="31" t="s">
        <v>177</v>
      </c>
      <c r="D695" s="31" t="s">
        <v>167</v>
      </c>
      <c r="E695" s="31">
        <v>83.416235</v>
      </c>
    </row>
    <row r="696" spans="1:5" x14ac:dyDescent="0.3">
      <c r="A696" s="28">
        <v>2019</v>
      </c>
      <c r="B696" s="80">
        <v>201903</v>
      </c>
      <c r="C696" s="29" t="s">
        <v>177</v>
      </c>
      <c r="D696" s="29" t="s">
        <v>167</v>
      </c>
      <c r="E696" s="29">
        <v>65.044066000000001</v>
      </c>
    </row>
    <row r="697" spans="1:5" x14ac:dyDescent="0.3">
      <c r="A697" s="30">
        <v>2019</v>
      </c>
      <c r="B697" s="81">
        <v>201906</v>
      </c>
      <c r="C697" s="31" t="s">
        <v>177</v>
      </c>
      <c r="D697" s="31" t="s">
        <v>167</v>
      </c>
      <c r="E697" s="31">
        <v>65.147266000000002</v>
      </c>
    </row>
    <row r="698" spans="1:5" x14ac:dyDescent="0.3">
      <c r="A698" s="28">
        <v>2019</v>
      </c>
      <c r="B698" s="80">
        <v>201909</v>
      </c>
      <c r="C698" s="29" t="s">
        <v>177</v>
      </c>
      <c r="D698" s="29" t="s">
        <v>167</v>
      </c>
      <c r="E698" s="29">
        <v>67.120265000000003</v>
      </c>
    </row>
    <row r="699" spans="1:5" x14ac:dyDescent="0.3">
      <c r="A699" s="30">
        <v>2019</v>
      </c>
      <c r="B699" s="81">
        <v>201912</v>
      </c>
      <c r="C699" s="31" t="s">
        <v>177</v>
      </c>
      <c r="D699" s="31" t="s">
        <v>167</v>
      </c>
      <c r="E699" s="31">
        <v>79.503315999999998</v>
      </c>
    </row>
    <row r="700" spans="1:5" x14ac:dyDescent="0.3">
      <c r="A700" s="28">
        <v>2020</v>
      </c>
      <c r="B700" s="80">
        <v>202003</v>
      </c>
      <c r="C700" s="29" t="s">
        <v>177</v>
      </c>
      <c r="D700" s="29" t="s">
        <v>167</v>
      </c>
      <c r="E700" s="29">
        <v>60.702658999999997</v>
      </c>
    </row>
    <row r="701" spans="1:5" x14ac:dyDescent="0.3">
      <c r="A701" s="30">
        <v>2020</v>
      </c>
      <c r="B701" s="81">
        <v>202006</v>
      </c>
      <c r="C701" s="31" t="s">
        <v>177</v>
      </c>
      <c r="D701" s="31" t="s">
        <v>167</v>
      </c>
      <c r="E701" s="31">
        <v>35.249059000000003</v>
      </c>
    </row>
    <row r="702" spans="1:5" x14ac:dyDescent="0.3">
      <c r="A702" s="28">
        <v>2020</v>
      </c>
      <c r="B702" s="80">
        <v>202009</v>
      </c>
      <c r="C702" s="29" t="s">
        <v>177</v>
      </c>
      <c r="D702" s="29" t="s">
        <v>167</v>
      </c>
      <c r="E702" s="29">
        <v>57.832951000000001</v>
      </c>
    </row>
    <row r="703" spans="1:5" x14ac:dyDescent="0.3">
      <c r="A703" s="30">
        <v>2020</v>
      </c>
      <c r="B703" s="81">
        <v>202012</v>
      </c>
      <c r="C703" s="31" t="s">
        <v>177</v>
      </c>
      <c r="D703" s="31" t="s">
        <v>167</v>
      </c>
      <c r="E703" s="31">
        <v>64.216194999999999</v>
      </c>
    </row>
    <row r="704" spans="1:5" x14ac:dyDescent="0.3">
      <c r="A704" s="28">
        <v>2021</v>
      </c>
      <c r="B704" s="80">
        <v>202103</v>
      </c>
      <c r="C704" s="29" t="s">
        <v>177</v>
      </c>
      <c r="D704" s="29" t="s">
        <v>167</v>
      </c>
      <c r="E704" s="29">
        <v>31.476011</v>
      </c>
    </row>
    <row r="705" spans="1:5" x14ac:dyDescent="0.3">
      <c r="A705" s="30">
        <v>2021</v>
      </c>
      <c r="B705" s="81">
        <v>202106</v>
      </c>
      <c r="C705" s="31" t="s">
        <v>177</v>
      </c>
      <c r="D705" s="31" t="s">
        <v>167</v>
      </c>
      <c r="E705" s="31">
        <v>40.870491999999999</v>
      </c>
    </row>
    <row r="706" spans="1:5" x14ac:dyDescent="0.3">
      <c r="A706" s="28">
        <v>2021</v>
      </c>
      <c r="B706" s="80">
        <v>202109</v>
      </c>
      <c r="C706" s="29" t="s">
        <v>177</v>
      </c>
      <c r="D706" s="29" t="s">
        <v>167</v>
      </c>
      <c r="E706" s="29">
        <v>73.962169000000003</v>
      </c>
    </row>
    <row r="707" spans="1:5" x14ac:dyDescent="0.3">
      <c r="A707" s="30">
        <v>2021</v>
      </c>
      <c r="B707" s="81">
        <v>202112</v>
      </c>
      <c r="C707" s="31" t="s">
        <v>177</v>
      </c>
      <c r="D707" s="31" t="s">
        <v>167</v>
      </c>
      <c r="E707" s="31">
        <v>72.933546000000007</v>
      </c>
    </row>
    <row r="708" spans="1:5" x14ac:dyDescent="0.3">
      <c r="A708" s="28">
        <v>2022</v>
      </c>
      <c r="B708" s="80">
        <v>202203</v>
      </c>
      <c r="C708" s="29" t="s">
        <v>177</v>
      </c>
      <c r="D708" s="29" t="s">
        <v>167</v>
      </c>
      <c r="E708" s="29">
        <v>79.313556000000005</v>
      </c>
    </row>
    <row r="709" spans="1:5" x14ac:dyDescent="0.3">
      <c r="A709" s="30">
        <v>2022</v>
      </c>
      <c r="B709" s="81">
        <v>202206</v>
      </c>
      <c r="C709" s="31" t="s">
        <v>177</v>
      </c>
      <c r="D709" s="31" t="s">
        <v>167</v>
      </c>
      <c r="E709" s="31">
        <v>72.745568000000006</v>
      </c>
    </row>
    <row r="710" spans="1:5" x14ac:dyDescent="0.3">
      <c r="A710" s="28">
        <v>2022</v>
      </c>
      <c r="B710" s="80">
        <v>202209</v>
      </c>
      <c r="C710" s="29" t="s">
        <v>177</v>
      </c>
      <c r="D710" s="29" t="s">
        <v>167</v>
      </c>
      <c r="E710" s="29">
        <v>65.593284999999995</v>
      </c>
    </row>
    <row r="711" spans="1:5" x14ac:dyDescent="0.3">
      <c r="A711" s="30">
        <v>2022</v>
      </c>
      <c r="B711" s="81">
        <v>202212</v>
      </c>
      <c r="C711" s="31" t="s">
        <v>177</v>
      </c>
      <c r="D711" s="31" t="s">
        <v>167</v>
      </c>
      <c r="E711" s="31">
        <v>76.476918999999995</v>
      </c>
    </row>
    <row r="712" spans="1:5" x14ac:dyDescent="0.3">
      <c r="A712" s="28">
        <v>2023</v>
      </c>
      <c r="B712" s="80">
        <v>202303</v>
      </c>
      <c r="C712" s="29" t="s">
        <v>177</v>
      </c>
      <c r="D712" s="29" t="s">
        <v>167</v>
      </c>
      <c r="E712" s="29">
        <v>76.117845000000003</v>
      </c>
    </row>
    <row r="713" spans="1:5" x14ac:dyDescent="0.3">
      <c r="A713" s="30">
        <v>2023</v>
      </c>
      <c r="B713" s="81">
        <v>202306</v>
      </c>
      <c r="C713" s="31" t="s">
        <v>177</v>
      </c>
      <c r="D713" s="31" t="s">
        <v>167</v>
      </c>
      <c r="E713" s="31">
        <v>74.468451000000002</v>
      </c>
    </row>
    <row r="714" spans="1:5" x14ac:dyDescent="0.3">
      <c r="A714" s="28">
        <v>2023</v>
      </c>
      <c r="B714" s="80">
        <v>202309</v>
      </c>
      <c r="C714" s="29" t="s">
        <v>177</v>
      </c>
      <c r="D714" s="29" t="s">
        <v>167</v>
      </c>
      <c r="E714" s="29">
        <v>75.581558999999999</v>
      </c>
    </row>
    <row r="715" spans="1:5" x14ac:dyDescent="0.3">
      <c r="A715" s="30">
        <v>2023</v>
      </c>
      <c r="B715" s="81">
        <v>202312</v>
      </c>
      <c r="C715" s="31" t="s">
        <v>177</v>
      </c>
      <c r="D715" s="31" t="s">
        <v>167</v>
      </c>
      <c r="E715" s="31">
        <v>75.606384000000006</v>
      </c>
    </row>
    <row r="716" spans="1:5" x14ac:dyDescent="0.3">
      <c r="A716" s="28">
        <v>2024</v>
      </c>
      <c r="B716" s="80">
        <v>202403</v>
      </c>
      <c r="C716" s="29" t="s">
        <v>177</v>
      </c>
      <c r="D716" s="29" t="s">
        <v>167</v>
      </c>
      <c r="E716" s="29">
        <v>80.483446000000001</v>
      </c>
    </row>
    <row r="717" spans="1:5" x14ac:dyDescent="0.3">
      <c r="A717" s="30">
        <v>2024</v>
      </c>
      <c r="B717" s="81">
        <v>202406</v>
      </c>
      <c r="C717" s="31" t="s">
        <v>177</v>
      </c>
      <c r="D717" s="31" t="s">
        <v>167</v>
      </c>
      <c r="E717" s="31">
        <v>67.417135000000002</v>
      </c>
    </row>
    <row r="718" spans="1:5" x14ac:dyDescent="0.3">
      <c r="A718" s="28">
        <v>2024</v>
      </c>
      <c r="B718" s="80">
        <v>202409</v>
      </c>
      <c r="C718" s="29" t="s">
        <v>177</v>
      </c>
      <c r="D718" s="29" t="s">
        <v>167</v>
      </c>
      <c r="E718" s="29">
        <v>64.326374000000001</v>
      </c>
    </row>
    <row r="719" spans="1:5" x14ac:dyDescent="0.3">
      <c r="A719" s="30">
        <v>2024</v>
      </c>
      <c r="B719" s="81">
        <v>202412</v>
      </c>
      <c r="C719" s="31" t="s">
        <v>177</v>
      </c>
      <c r="D719" s="31" t="s">
        <v>167</v>
      </c>
      <c r="E719" s="31">
        <v>73.282724999999999</v>
      </c>
    </row>
    <row r="720" spans="1:5" x14ac:dyDescent="0.3">
      <c r="A720" s="28">
        <v>2025</v>
      </c>
      <c r="B720" s="80">
        <v>202503</v>
      </c>
      <c r="C720" s="29" t="s">
        <v>177</v>
      </c>
      <c r="D720" s="29" t="s">
        <v>167</v>
      </c>
      <c r="E720" s="29">
        <v>76.750073999999998</v>
      </c>
    </row>
    <row r="721" spans="1:5" x14ac:dyDescent="0.3">
      <c r="A721" s="30">
        <v>2025</v>
      </c>
      <c r="B721" s="81">
        <v>202506</v>
      </c>
      <c r="C721" s="31" t="s">
        <v>177</v>
      </c>
      <c r="D721" s="31" t="s">
        <v>167</v>
      </c>
      <c r="E721" s="31">
        <v>102.505657</v>
      </c>
    </row>
    <row r="722" spans="1:5" x14ac:dyDescent="0.3">
      <c r="A722" s="28">
        <v>2025</v>
      </c>
      <c r="B722" s="80">
        <v>202509</v>
      </c>
      <c r="C722" s="29" t="s">
        <v>177</v>
      </c>
      <c r="D722" s="29" t="s">
        <v>167</v>
      </c>
      <c r="E722" s="29">
        <v>94.697514999999996</v>
      </c>
    </row>
    <row r="723" spans="1:5" x14ac:dyDescent="0.3">
      <c r="A723" s="30">
        <v>2025</v>
      </c>
      <c r="B723" s="81">
        <v>202512</v>
      </c>
      <c r="C723" s="31" t="s">
        <v>177</v>
      </c>
      <c r="D723" s="31" t="s">
        <v>167</v>
      </c>
      <c r="E723" s="31">
        <v>78.291330000000002</v>
      </c>
    </row>
    <row r="724" spans="1:5" x14ac:dyDescent="0.3">
      <c r="A724" s="28">
        <v>2011</v>
      </c>
      <c r="B724" s="80">
        <v>201103</v>
      </c>
      <c r="C724" s="29" t="s">
        <v>177</v>
      </c>
      <c r="D724" s="29" t="s">
        <v>168</v>
      </c>
      <c r="E724" s="29">
        <v>2859.36</v>
      </c>
    </row>
    <row r="725" spans="1:5" x14ac:dyDescent="0.3">
      <c r="A725" s="30">
        <v>2011</v>
      </c>
      <c r="B725" s="81">
        <v>201106</v>
      </c>
      <c r="C725" s="31" t="s">
        <v>177</v>
      </c>
      <c r="D725" s="31" t="s">
        <v>168</v>
      </c>
      <c r="E725" s="31">
        <v>2924.33</v>
      </c>
    </row>
    <row r="726" spans="1:5" x14ac:dyDescent="0.3">
      <c r="A726" s="28">
        <v>2011</v>
      </c>
      <c r="B726" s="80">
        <v>201109</v>
      </c>
      <c r="C726" s="29" t="s">
        <v>177</v>
      </c>
      <c r="D726" s="29" t="s">
        <v>168</v>
      </c>
      <c r="E726" s="29">
        <v>3044.96</v>
      </c>
    </row>
    <row r="727" spans="1:5" x14ac:dyDescent="0.3">
      <c r="A727" s="30">
        <v>2011</v>
      </c>
      <c r="B727" s="81">
        <v>201112</v>
      </c>
      <c r="C727" s="31" t="s">
        <v>177</v>
      </c>
      <c r="D727" s="31" t="s">
        <v>168</v>
      </c>
      <c r="E727" s="31">
        <v>3581.35</v>
      </c>
    </row>
    <row r="728" spans="1:5" x14ac:dyDescent="0.3">
      <c r="A728" s="28">
        <v>2012</v>
      </c>
      <c r="B728" s="80">
        <v>201203</v>
      </c>
      <c r="C728" s="29" t="s">
        <v>177</v>
      </c>
      <c r="D728" s="29" t="s">
        <v>168</v>
      </c>
      <c r="E728" s="29">
        <v>3498.7904189999999</v>
      </c>
    </row>
    <row r="729" spans="1:5" x14ac:dyDescent="0.3">
      <c r="A729" s="30">
        <v>2012</v>
      </c>
      <c r="B729" s="81">
        <v>201206</v>
      </c>
      <c r="C729" s="31" t="s">
        <v>177</v>
      </c>
      <c r="D729" s="31" t="s">
        <v>168</v>
      </c>
      <c r="E729" s="31">
        <v>3394.910179</v>
      </c>
    </row>
    <row r="730" spans="1:5" x14ac:dyDescent="0.3">
      <c r="A730" s="28">
        <v>2012</v>
      </c>
      <c r="B730" s="80">
        <v>201209</v>
      </c>
      <c r="C730" s="29" t="s">
        <v>177</v>
      </c>
      <c r="D730" s="29" t="s">
        <v>168</v>
      </c>
      <c r="E730" s="29">
        <v>3264.8417450000002</v>
      </c>
    </row>
    <row r="731" spans="1:5" x14ac:dyDescent="0.3">
      <c r="A731" s="30">
        <v>2012</v>
      </c>
      <c r="B731" s="81">
        <v>201212</v>
      </c>
      <c r="C731" s="31" t="s">
        <v>177</v>
      </c>
      <c r="D731" s="31" t="s">
        <v>168</v>
      </c>
      <c r="E731" s="31">
        <v>3659.457656</v>
      </c>
    </row>
    <row r="732" spans="1:5" x14ac:dyDescent="0.3">
      <c r="A732" s="28">
        <v>2013</v>
      </c>
      <c r="B732" s="80">
        <v>201303</v>
      </c>
      <c r="C732" s="29" t="s">
        <v>177</v>
      </c>
      <c r="D732" s="29" t="s">
        <v>168</v>
      </c>
      <c r="E732" s="29">
        <v>3179.4821700000002</v>
      </c>
    </row>
    <row r="733" spans="1:5" x14ac:dyDescent="0.3">
      <c r="A733" s="30">
        <v>2013</v>
      </c>
      <c r="B733" s="81">
        <v>201306</v>
      </c>
      <c r="C733" s="31" t="s">
        <v>177</v>
      </c>
      <c r="D733" s="31" t="s">
        <v>168</v>
      </c>
      <c r="E733" s="31">
        <v>3040.925581</v>
      </c>
    </row>
    <row r="734" spans="1:5" x14ac:dyDescent="0.3">
      <c r="A734" s="28">
        <v>2013</v>
      </c>
      <c r="B734" s="80">
        <v>201309</v>
      </c>
      <c r="C734" s="29" t="s">
        <v>177</v>
      </c>
      <c r="D734" s="29" t="s">
        <v>168</v>
      </c>
      <c r="E734" s="29">
        <v>3107.7922480000002</v>
      </c>
    </row>
    <row r="735" spans="1:5" x14ac:dyDescent="0.3">
      <c r="A735" s="30">
        <v>2013</v>
      </c>
      <c r="B735" s="81">
        <v>201312</v>
      </c>
      <c r="C735" s="31" t="s">
        <v>177</v>
      </c>
      <c r="D735" s="31" t="s">
        <v>168</v>
      </c>
      <c r="E735" s="31">
        <v>3655.8</v>
      </c>
    </row>
    <row r="736" spans="1:5" x14ac:dyDescent="0.3">
      <c r="A736" s="28">
        <v>2014</v>
      </c>
      <c r="B736" s="80">
        <v>201403</v>
      </c>
      <c r="C736" s="29" t="s">
        <v>177</v>
      </c>
      <c r="D736" s="29" t="s">
        <v>168</v>
      </c>
      <c r="E736" s="29">
        <v>3407.9381440000002</v>
      </c>
    </row>
    <row r="737" spans="1:5" x14ac:dyDescent="0.3">
      <c r="A737" s="30">
        <v>2014</v>
      </c>
      <c r="B737" s="81">
        <v>201406</v>
      </c>
      <c r="C737" s="31" t="s">
        <v>177</v>
      </c>
      <c r="D737" s="31" t="s">
        <v>168</v>
      </c>
      <c r="E737" s="31">
        <v>3268.6288650000001</v>
      </c>
    </row>
    <row r="738" spans="1:5" x14ac:dyDescent="0.3">
      <c r="A738" s="28">
        <v>2014</v>
      </c>
      <c r="B738" s="80">
        <v>201409</v>
      </c>
      <c r="C738" s="29" t="s">
        <v>177</v>
      </c>
      <c r="D738" s="29" t="s">
        <v>168</v>
      </c>
      <c r="E738" s="29">
        <v>3185.0463909999999</v>
      </c>
    </row>
    <row r="739" spans="1:5" x14ac:dyDescent="0.3">
      <c r="A739" s="30">
        <v>2014</v>
      </c>
      <c r="B739" s="81">
        <v>201412</v>
      </c>
      <c r="C739" s="31" t="s">
        <v>177</v>
      </c>
      <c r="D739" s="31" t="s">
        <v>168</v>
      </c>
      <c r="E739" s="31">
        <v>4014.3865970000002</v>
      </c>
    </row>
    <row r="740" spans="1:5" x14ac:dyDescent="0.3">
      <c r="A740" s="28">
        <v>2015</v>
      </c>
      <c r="B740" s="80">
        <v>201503</v>
      </c>
      <c r="C740" s="29" t="s">
        <v>177</v>
      </c>
      <c r="D740" s="29" t="s">
        <v>168</v>
      </c>
      <c r="E740" s="29">
        <v>3453.2941169999999</v>
      </c>
    </row>
    <row r="741" spans="1:5" x14ac:dyDescent="0.3">
      <c r="A741" s="30">
        <v>2015</v>
      </c>
      <c r="B741" s="81">
        <v>201506</v>
      </c>
      <c r="C741" s="31" t="s">
        <v>177</v>
      </c>
      <c r="D741" s="31" t="s">
        <v>168</v>
      </c>
      <c r="E741" s="31">
        <v>3163.4168060000002</v>
      </c>
    </row>
    <row r="742" spans="1:5" x14ac:dyDescent="0.3">
      <c r="A742" s="28">
        <v>2015</v>
      </c>
      <c r="B742" s="80">
        <v>201509</v>
      </c>
      <c r="C742" s="29" t="s">
        <v>177</v>
      </c>
      <c r="D742" s="29" t="s">
        <v>168</v>
      </c>
      <c r="E742" s="29">
        <v>3048.1294109999999</v>
      </c>
    </row>
    <row r="743" spans="1:5" x14ac:dyDescent="0.3">
      <c r="A743" s="30">
        <v>2015</v>
      </c>
      <c r="B743" s="81">
        <v>201512</v>
      </c>
      <c r="C743" s="31" t="s">
        <v>177</v>
      </c>
      <c r="D743" s="31" t="s">
        <v>168</v>
      </c>
      <c r="E743" s="31">
        <v>3485.1596629999999</v>
      </c>
    </row>
    <row r="744" spans="1:5" x14ac:dyDescent="0.3">
      <c r="A744" s="28">
        <v>2016</v>
      </c>
      <c r="B744" s="80">
        <v>201603</v>
      </c>
      <c r="C744" s="29" t="s">
        <v>177</v>
      </c>
      <c r="D744" s="29" t="s">
        <v>168</v>
      </c>
      <c r="E744" s="29">
        <v>3249.9089220000001</v>
      </c>
    </row>
    <row r="745" spans="1:5" x14ac:dyDescent="0.3">
      <c r="A745" s="30">
        <v>2016</v>
      </c>
      <c r="B745" s="81">
        <v>201606</v>
      </c>
      <c r="C745" s="31" t="s">
        <v>177</v>
      </c>
      <c r="D745" s="31" t="s">
        <v>168</v>
      </c>
      <c r="E745" s="31">
        <v>3057.4933620000002</v>
      </c>
    </row>
    <row r="746" spans="1:5" x14ac:dyDescent="0.3">
      <c r="A746" s="28">
        <v>2016</v>
      </c>
      <c r="B746" s="80">
        <v>201609</v>
      </c>
      <c r="C746" s="29" t="s">
        <v>177</v>
      </c>
      <c r="D746" s="29" t="s">
        <v>168</v>
      </c>
      <c r="E746" s="29">
        <v>2911.274038</v>
      </c>
    </row>
    <row r="747" spans="1:5" x14ac:dyDescent="0.3">
      <c r="A747" s="30">
        <v>2016</v>
      </c>
      <c r="B747" s="81">
        <v>201612</v>
      </c>
      <c r="C747" s="31" t="s">
        <v>177</v>
      </c>
      <c r="D747" s="31" t="s">
        <v>168</v>
      </c>
      <c r="E747" s="31">
        <v>3383.3779279999999</v>
      </c>
    </row>
    <row r="748" spans="1:5" x14ac:dyDescent="0.3">
      <c r="A748" s="28">
        <v>2017</v>
      </c>
      <c r="B748" s="80">
        <v>201703</v>
      </c>
      <c r="C748" s="29" t="s">
        <v>177</v>
      </c>
      <c r="D748" s="29" t="s">
        <v>168</v>
      </c>
      <c r="E748" s="29">
        <v>3116.8964839999999</v>
      </c>
    </row>
    <row r="749" spans="1:5" x14ac:dyDescent="0.3">
      <c r="A749" s="30">
        <v>2017</v>
      </c>
      <c r="B749" s="81">
        <v>201706</v>
      </c>
      <c r="C749" s="31" t="s">
        <v>177</v>
      </c>
      <c r="D749" s="31" t="s">
        <v>168</v>
      </c>
      <c r="E749" s="31">
        <v>2937.0237619999998</v>
      </c>
    </row>
    <row r="750" spans="1:5" x14ac:dyDescent="0.3">
      <c r="A750" s="28">
        <v>2017</v>
      </c>
      <c r="B750" s="80">
        <v>201709</v>
      </c>
      <c r="C750" s="29" t="s">
        <v>177</v>
      </c>
      <c r="D750" s="29" t="s">
        <v>168</v>
      </c>
      <c r="E750" s="29">
        <v>2873.6725080000001</v>
      </c>
    </row>
    <row r="751" spans="1:5" x14ac:dyDescent="0.3">
      <c r="A751" s="30">
        <v>2017</v>
      </c>
      <c r="B751" s="81">
        <v>201712</v>
      </c>
      <c r="C751" s="31" t="s">
        <v>177</v>
      </c>
      <c r="D751" s="31" t="s">
        <v>168</v>
      </c>
      <c r="E751" s="31">
        <v>3410.5046590000002</v>
      </c>
    </row>
    <row r="752" spans="1:5" x14ac:dyDescent="0.3">
      <c r="A752" s="28">
        <v>2018</v>
      </c>
      <c r="B752" s="80">
        <v>201803</v>
      </c>
      <c r="C752" s="29" t="s">
        <v>177</v>
      </c>
      <c r="D752" s="29" t="s">
        <v>168</v>
      </c>
      <c r="E752" s="29">
        <v>2958.266975</v>
      </c>
    </row>
    <row r="753" spans="1:5" x14ac:dyDescent="0.3">
      <c r="A753" s="30">
        <v>2018</v>
      </c>
      <c r="B753" s="81">
        <v>201806</v>
      </c>
      <c r="C753" s="31" t="s">
        <v>177</v>
      </c>
      <c r="D753" s="31" t="s">
        <v>168</v>
      </c>
      <c r="E753" s="31">
        <v>2938.617131</v>
      </c>
    </row>
    <row r="754" spans="1:5" x14ac:dyDescent="0.3">
      <c r="A754" s="28">
        <v>2018</v>
      </c>
      <c r="B754" s="80">
        <v>201809</v>
      </c>
      <c r="C754" s="29" t="s">
        <v>177</v>
      </c>
      <c r="D754" s="29" t="s">
        <v>168</v>
      </c>
      <c r="E754" s="29">
        <v>2718.1941179999999</v>
      </c>
    </row>
    <row r="755" spans="1:5" x14ac:dyDescent="0.3">
      <c r="A755" s="30">
        <v>2018</v>
      </c>
      <c r="B755" s="81">
        <v>201812</v>
      </c>
      <c r="C755" s="31" t="s">
        <v>177</v>
      </c>
      <c r="D755" s="31" t="s">
        <v>168</v>
      </c>
      <c r="E755" s="31">
        <v>3451.1316790000001</v>
      </c>
    </row>
    <row r="756" spans="1:5" x14ac:dyDescent="0.3">
      <c r="A756" s="28">
        <v>2019</v>
      </c>
      <c r="B756" s="80">
        <v>201903</v>
      </c>
      <c r="C756" s="29" t="s">
        <v>177</v>
      </c>
      <c r="D756" s="29" t="s">
        <v>168</v>
      </c>
      <c r="E756" s="29">
        <v>2957.6726610000001</v>
      </c>
    </row>
    <row r="757" spans="1:5" x14ac:dyDescent="0.3">
      <c r="A757" s="30">
        <v>2019</v>
      </c>
      <c r="B757" s="81">
        <v>201906</v>
      </c>
      <c r="C757" s="31" t="s">
        <v>177</v>
      </c>
      <c r="D757" s="31" t="s">
        <v>168</v>
      </c>
      <c r="E757" s="31">
        <v>2669.7469169999999</v>
      </c>
    </row>
    <row r="758" spans="1:5" x14ac:dyDescent="0.3">
      <c r="A758" s="28">
        <v>2019</v>
      </c>
      <c r="B758" s="80">
        <v>201909</v>
      </c>
      <c r="C758" s="29" t="s">
        <v>177</v>
      </c>
      <c r="D758" s="29" t="s">
        <v>168</v>
      </c>
      <c r="E758" s="29">
        <v>2947.921437</v>
      </c>
    </row>
    <row r="759" spans="1:5" x14ac:dyDescent="0.3">
      <c r="A759" s="30">
        <v>2019</v>
      </c>
      <c r="B759" s="81">
        <v>201912</v>
      </c>
      <c r="C759" s="31" t="s">
        <v>177</v>
      </c>
      <c r="D759" s="31" t="s">
        <v>168</v>
      </c>
      <c r="E759" s="31">
        <v>3505.7845910000001</v>
      </c>
    </row>
    <row r="760" spans="1:5" x14ac:dyDescent="0.3">
      <c r="A760" s="28">
        <v>2020</v>
      </c>
      <c r="B760" s="80">
        <v>202003</v>
      </c>
      <c r="C760" s="29" t="s">
        <v>177</v>
      </c>
      <c r="D760" s="29" t="s">
        <v>168</v>
      </c>
      <c r="E760" s="29">
        <v>2753.034885</v>
      </c>
    </row>
    <row r="761" spans="1:5" x14ac:dyDescent="0.3">
      <c r="A761" s="30">
        <v>2020</v>
      </c>
      <c r="B761" s="81">
        <v>202006</v>
      </c>
      <c r="C761" s="31" t="s">
        <v>177</v>
      </c>
      <c r="D761" s="31" t="s">
        <v>168</v>
      </c>
      <c r="E761" s="31">
        <v>1051.9932879999999</v>
      </c>
    </row>
    <row r="762" spans="1:5" x14ac:dyDescent="0.3">
      <c r="A762" s="28">
        <v>2020</v>
      </c>
      <c r="B762" s="80">
        <v>202009</v>
      </c>
      <c r="C762" s="29" t="s">
        <v>177</v>
      </c>
      <c r="D762" s="29" t="s">
        <v>168</v>
      </c>
      <c r="E762" s="29">
        <v>2237.9708679999999</v>
      </c>
    </row>
    <row r="763" spans="1:5" x14ac:dyDescent="0.3">
      <c r="A763" s="30">
        <v>2020</v>
      </c>
      <c r="B763" s="81">
        <v>202012</v>
      </c>
      <c r="C763" s="31" t="s">
        <v>177</v>
      </c>
      <c r="D763" s="31" t="s">
        <v>168</v>
      </c>
      <c r="E763" s="31">
        <v>2362.6533330000002</v>
      </c>
    </row>
    <row r="764" spans="1:5" x14ac:dyDescent="0.3">
      <c r="A764" s="28">
        <v>2021</v>
      </c>
      <c r="B764" s="80">
        <v>202103</v>
      </c>
      <c r="C764" s="29" t="s">
        <v>177</v>
      </c>
      <c r="D764" s="29" t="s">
        <v>168</v>
      </c>
      <c r="E764" s="29">
        <v>1338.855139</v>
      </c>
    </row>
    <row r="765" spans="1:5" x14ac:dyDescent="0.3">
      <c r="A765" s="30">
        <v>2021</v>
      </c>
      <c r="B765" s="81">
        <v>202106</v>
      </c>
      <c r="C765" s="31" t="s">
        <v>177</v>
      </c>
      <c r="D765" s="31" t="s">
        <v>168</v>
      </c>
      <c r="E765" s="31">
        <v>2202.0644480000001</v>
      </c>
    </row>
    <row r="766" spans="1:5" x14ac:dyDescent="0.3">
      <c r="A766" s="28">
        <v>2021</v>
      </c>
      <c r="B766" s="80">
        <v>202109</v>
      </c>
      <c r="C766" s="29" t="s">
        <v>177</v>
      </c>
      <c r="D766" s="29" t="s">
        <v>168</v>
      </c>
      <c r="E766" s="29">
        <v>2481.0807909999999</v>
      </c>
    </row>
    <row r="767" spans="1:5" x14ac:dyDescent="0.3">
      <c r="A767" s="30">
        <v>2021</v>
      </c>
      <c r="B767" s="81">
        <v>202112</v>
      </c>
      <c r="C767" s="31" t="s">
        <v>177</v>
      </c>
      <c r="D767" s="31" t="s">
        <v>168</v>
      </c>
      <c r="E767" s="31">
        <v>2737.6589359999998</v>
      </c>
    </row>
    <row r="768" spans="1:5" x14ac:dyDescent="0.3">
      <c r="A768" s="28">
        <v>2022</v>
      </c>
      <c r="B768" s="80">
        <v>202203</v>
      </c>
      <c r="C768" s="29" t="s">
        <v>177</v>
      </c>
      <c r="D768" s="29" t="s">
        <v>168</v>
      </c>
      <c r="E768" s="29">
        <v>2509.7245899999998</v>
      </c>
    </row>
    <row r="769" spans="1:5" x14ac:dyDescent="0.3">
      <c r="A769" s="30">
        <v>2022</v>
      </c>
      <c r="B769" s="81">
        <v>202206</v>
      </c>
      <c r="C769" s="31" t="s">
        <v>177</v>
      </c>
      <c r="D769" s="31" t="s">
        <v>168</v>
      </c>
      <c r="E769" s="31">
        <v>2509.2164950000001</v>
      </c>
    </row>
    <row r="770" spans="1:5" x14ac:dyDescent="0.3">
      <c r="A770" s="28">
        <v>2022</v>
      </c>
      <c r="B770" s="80">
        <v>202209</v>
      </c>
      <c r="C770" s="29" t="s">
        <v>177</v>
      </c>
      <c r="D770" s="29" t="s">
        <v>168</v>
      </c>
      <c r="E770" s="29">
        <v>2510.825237</v>
      </c>
    </row>
    <row r="771" spans="1:5" x14ac:dyDescent="0.3">
      <c r="A771" s="30">
        <v>2022</v>
      </c>
      <c r="B771" s="81">
        <v>202212</v>
      </c>
      <c r="C771" s="31" t="s">
        <v>177</v>
      </c>
      <c r="D771" s="31" t="s">
        <v>168</v>
      </c>
      <c r="E771" s="31">
        <v>2997.1683400000002</v>
      </c>
    </row>
    <row r="772" spans="1:5" x14ac:dyDescent="0.3">
      <c r="A772" s="28">
        <v>2023</v>
      </c>
      <c r="B772" s="80">
        <v>202303</v>
      </c>
      <c r="C772" s="29" t="s">
        <v>177</v>
      </c>
      <c r="D772" s="29" t="s">
        <v>168</v>
      </c>
      <c r="E772" s="29">
        <v>2685.877027</v>
      </c>
    </row>
    <row r="773" spans="1:5" x14ac:dyDescent="0.3">
      <c r="A773" s="30">
        <v>2023</v>
      </c>
      <c r="B773" s="81">
        <v>202306</v>
      </c>
      <c r="C773" s="31" t="s">
        <v>177</v>
      </c>
      <c r="D773" s="31" t="s">
        <v>168</v>
      </c>
      <c r="E773" s="31">
        <v>2708.8524440000001</v>
      </c>
    </row>
    <row r="774" spans="1:5" x14ac:dyDescent="0.3">
      <c r="A774" s="28">
        <v>2023</v>
      </c>
      <c r="B774" s="80">
        <v>202309</v>
      </c>
      <c r="C774" s="29" t="s">
        <v>177</v>
      </c>
      <c r="D774" s="29" t="s">
        <v>168</v>
      </c>
      <c r="E774" s="29">
        <v>2576.1095540000001</v>
      </c>
    </row>
    <row r="775" spans="1:5" x14ac:dyDescent="0.3">
      <c r="A775" s="30">
        <v>2023</v>
      </c>
      <c r="B775" s="81">
        <v>202312</v>
      </c>
      <c r="C775" s="31" t="s">
        <v>177</v>
      </c>
      <c r="D775" s="31" t="s">
        <v>168</v>
      </c>
      <c r="E775" s="31">
        <v>3253.9776630000001</v>
      </c>
    </row>
    <row r="776" spans="1:5" x14ac:dyDescent="0.3">
      <c r="A776" s="28">
        <v>2024</v>
      </c>
      <c r="B776" s="80">
        <v>202403</v>
      </c>
      <c r="C776" s="29" t="s">
        <v>177</v>
      </c>
      <c r="D776" s="29" t="s">
        <v>168</v>
      </c>
      <c r="E776" s="29">
        <v>2893.8949859999998</v>
      </c>
    </row>
    <row r="777" spans="1:5" x14ac:dyDescent="0.3">
      <c r="A777" s="30">
        <v>2024</v>
      </c>
      <c r="B777" s="81">
        <v>202406</v>
      </c>
      <c r="C777" s="31" t="s">
        <v>177</v>
      </c>
      <c r="D777" s="31" t="s">
        <v>168</v>
      </c>
      <c r="E777" s="31">
        <v>2797.130944</v>
      </c>
    </row>
    <row r="778" spans="1:5" x14ac:dyDescent="0.3">
      <c r="A778" s="28">
        <v>2024</v>
      </c>
      <c r="B778" s="80">
        <v>202409</v>
      </c>
      <c r="C778" s="29" t="s">
        <v>177</v>
      </c>
      <c r="D778" s="29" t="s">
        <v>168</v>
      </c>
      <c r="E778" s="29">
        <v>2657.936017</v>
      </c>
    </row>
    <row r="779" spans="1:5" x14ac:dyDescent="0.3">
      <c r="A779" s="30">
        <v>2024</v>
      </c>
      <c r="B779" s="81">
        <v>202412</v>
      </c>
      <c r="C779" s="31" t="s">
        <v>177</v>
      </c>
      <c r="D779" s="31" t="s">
        <v>168</v>
      </c>
      <c r="E779" s="31">
        <v>2937.773995</v>
      </c>
    </row>
    <row r="780" spans="1:5" x14ac:dyDescent="0.3">
      <c r="A780" s="28">
        <v>2025</v>
      </c>
      <c r="B780" s="80">
        <v>202503</v>
      </c>
      <c r="C780" s="29" t="s">
        <v>177</v>
      </c>
      <c r="D780" s="29" t="s">
        <v>168</v>
      </c>
      <c r="E780" s="29">
        <v>2775.6134080000002</v>
      </c>
    </row>
    <row r="781" spans="1:5" x14ac:dyDescent="0.3">
      <c r="A781" s="30">
        <v>2025</v>
      </c>
      <c r="B781" s="81">
        <v>202506</v>
      </c>
      <c r="C781" s="31" t="s">
        <v>177</v>
      </c>
      <c r="D781" s="31" t="s">
        <v>168</v>
      </c>
      <c r="E781" s="31">
        <v>2885.9730589999999</v>
      </c>
    </row>
    <row r="782" spans="1:5" x14ac:dyDescent="0.3">
      <c r="A782" s="28">
        <v>2025</v>
      </c>
      <c r="B782" s="80">
        <v>202509</v>
      </c>
      <c r="C782" s="29" t="s">
        <v>177</v>
      </c>
      <c r="D782" s="29" t="s">
        <v>168</v>
      </c>
      <c r="E782" s="29">
        <v>2840.116516</v>
      </c>
    </row>
    <row r="783" spans="1:5" x14ac:dyDescent="0.3">
      <c r="A783" s="30">
        <v>2025</v>
      </c>
      <c r="B783" s="81">
        <v>202512</v>
      </c>
      <c r="C783" s="31" t="s">
        <v>177</v>
      </c>
      <c r="D783" s="31" t="s">
        <v>168</v>
      </c>
      <c r="E783" s="31">
        <v>2992.2615150000001</v>
      </c>
    </row>
    <row r="784" spans="1:5" x14ac:dyDescent="0.3">
      <c r="A784" s="28">
        <v>2011</v>
      </c>
      <c r="B784" s="80">
        <v>201103</v>
      </c>
      <c r="C784" s="29" t="s">
        <v>177</v>
      </c>
      <c r="D784" s="29" t="s">
        <v>20</v>
      </c>
      <c r="E784" s="29">
        <v>23923</v>
      </c>
    </row>
    <row r="785" spans="1:5" x14ac:dyDescent="0.3">
      <c r="A785" s="30">
        <v>2011</v>
      </c>
      <c r="B785" s="81">
        <v>201106</v>
      </c>
      <c r="C785" s="31" t="s">
        <v>177</v>
      </c>
      <c r="D785" s="31" t="s">
        <v>20</v>
      </c>
      <c r="E785" s="31">
        <v>22111</v>
      </c>
    </row>
    <row r="786" spans="1:5" x14ac:dyDescent="0.3">
      <c r="A786" s="28">
        <v>2011</v>
      </c>
      <c r="B786" s="80">
        <v>201109</v>
      </c>
      <c r="C786" s="29" t="s">
        <v>177</v>
      </c>
      <c r="D786" s="29" t="s">
        <v>20</v>
      </c>
      <c r="E786" s="29">
        <v>20368</v>
      </c>
    </row>
    <row r="787" spans="1:5" x14ac:dyDescent="0.3">
      <c r="A787" s="30">
        <v>2011</v>
      </c>
      <c r="B787" s="81">
        <v>201112</v>
      </c>
      <c r="C787" s="31" t="s">
        <v>177</v>
      </c>
      <c r="D787" s="31" t="s">
        <v>20</v>
      </c>
      <c r="E787" s="31">
        <v>19039</v>
      </c>
    </row>
    <row r="788" spans="1:5" x14ac:dyDescent="0.3">
      <c r="A788" s="28">
        <v>2012</v>
      </c>
      <c r="B788" s="80">
        <v>201203</v>
      </c>
      <c r="C788" s="29" t="s">
        <v>177</v>
      </c>
      <c r="D788" s="29" t="s">
        <v>20</v>
      </c>
      <c r="E788" s="29">
        <v>18670</v>
      </c>
    </row>
    <row r="789" spans="1:5" x14ac:dyDescent="0.3">
      <c r="A789" s="30">
        <v>2012</v>
      </c>
      <c r="B789" s="81">
        <v>201206</v>
      </c>
      <c r="C789" s="31" t="s">
        <v>177</v>
      </c>
      <c r="D789" s="31" t="s">
        <v>20</v>
      </c>
      <c r="E789" s="31">
        <v>18879</v>
      </c>
    </row>
    <row r="790" spans="1:5" x14ac:dyDescent="0.3">
      <c r="A790" s="28">
        <v>2012</v>
      </c>
      <c r="B790" s="80">
        <v>201209</v>
      </c>
      <c r="C790" s="29" t="s">
        <v>177</v>
      </c>
      <c r="D790" s="29" t="s">
        <v>20</v>
      </c>
      <c r="E790" s="29">
        <v>17839</v>
      </c>
    </row>
    <row r="791" spans="1:5" x14ac:dyDescent="0.3">
      <c r="A791" s="30">
        <v>2012</v>
      </c>
      <c r="B791" s="81">
        <v>201212</v>
      </c>
      <c r="C791" s="31" t="s">
        <v>177</v>
      </c>
      <c r="D791" s="31" t="s">
        <v>20</v>
      </c>
      <c r="E791" s="31">
        <v>16524</v>
      </c>
    </row>
    <row r="792" spans="1:5" x14ac:dyDescent="0.3">
      <c r="A792" s="28">
        <v>2013</v>
      </c>
      <c r="B792" s="80">
        <v>201303</v>
      </c>
      <c r="C792" s="29" t="s">
        <v>177</v>
      </c>
      <c r="D792" s="29" t="s">
        <v>20</v>
      </c>
      <c r="E792" s="29">
        <v>18722</v>
      </c>
    </row>
    <row r="793" spans="1:5" x14ac:dyDescent="0.3">
      <c r="A793" s="30">
        <v>2013</v>
      </c>
      <c r="B793" s="81">
        <v>201306</v>
      </c>
      <c r="C793" s="31" t="s">
        <v>177</v>
      </c>
      <c r="D793" s="31" t="s">
        <v>20</v>
      </c>
      <c r="E793" s="31">
        <v>19374</v>
      </c>
    </row>
    <row r="794" spans="1:5" x14ac:dyDescent="0.3">
      <c r="A794" s="28">
        <v>2013</v>
      </c>
      <c r="B794" s="80">
        <v>201309</v>
      </c>
      <c r="C794" s="29" t="s">
        <v>177</v>
      </c>
      <c r="D794" s="29" t="s">
        <v>20</v>
      </c>
      <c r="E794" s="29">
        <v>18335</v>
      </c>
    </row>
    <row r="795" spans="1:5" x14ac:dyDescent="0.3">
      <c r="A795" s="30">
        <v>2013</v>
      </c>
      <c r="B795" s="81">
        <v>201312</v>
      </c>
      <c r="C795" s="31" t="s">
        <v>177</v>
      </c>
      <c r="D795" s="31" t="s">
        <v>20</v>
      </c>
      <c r="E795" s="31">
        <v>16312</v>
      </c>
    </row>
    <row r="796" spans="1:5" x14ac:dyDescent="0.3">
      <c r="A796" s="28">
        <v>2014</v>
      </c>
      <c r="B796" s="80">
        <v>201403</v>
      </c>
      <c r="C796" s="29" t="s">
        <v>177</v>
      </c>
      <c r="D796" s="29" t="s">
        <v>20</v>
      </c>
      <c r="E796" s="29">
        <v>18352</v>
      </c>
    </row>
    <row r="797" spans="1:5" x14ac:dyDescent="0.3">
      <c r="A797" s="30">
        <v>2014</v>
      </c>
      <c r="B797" s="81">
        <v>201406</v>
      </c>
      <c r="C797" s="31" t="s">
        <v>177</v>
      </c>
      <c r="D797" s="31" t="s">
        <v>20</v>
      </c>
      <c r="E797" s="31">
        <v>18598</v>
      </c>
    </row>
    <row r="798" spans="1:5" x14ac:dyDescent="0.3">
      <c r="A798" s="28">
        <v>2014</v>
      </c>
      <c r="B798" s="80">
        <v>201409</v>
      </c>
      <c r="C798" s="29" t="s">
        <v>177</v>
      </c>
      <c r="D798" s="29" t="s">
        <v>20</v>
      </c>
      <c r="E798" s="29">
        <v>17078</v>
      </c>
    </row>
    <row r="799" spans="1:5" x14ac:dyDescent="0.3">
      <c r="A799" s="30">
        <v>2014</v>
      </c>
      <c r="B799" s="81">
        <v>201412</v>
      </c>
      <c r="C799" s="31" t="s">
        <v>177</v>
      </c>
      <c r="D799" s="31" t="s">
        <v>20</v>
      </c>
      <c r="E799" s="31">
        <v>15478</v>
      </c>
    </row>
    <row r="800" spans="1:5" x14ac:dyDescent="0.3">
      <c r="A800" s="28">
        <v>2015</v>
      </c>
      <c r="B800" s="80">
        <v>201503</v>
      </c>
      <c r="C800" s="29" t="s">
        <v>177</v>
      </c>
      <c r="D800" s="29" t="s">
        <v>20</v>
      </c>
      <c r="E800" s="29">
        <v>17767</v>
      </c>
    </row>
    <row r="801" spans="1:5" x14ac:dyDescent="0.3">
      <c r="A801" s="30">
        <v>2015</v>
      </c>
      <c r="B801" s="81">
        <v>201506</v>
      </c>
      <c r="C801" s="31" t="s">
        <v>177</v>
      </c>
      <c r="D801" s="31" t="s">
        <v>20</v>
      </c>
      <c r="E801" s="31">
        <v>18041</v>
      </c>
    </row>
    <row r="802" spans="1:5" x14ac:dyDescent="0.3">
      <c r="A802" s="28">
        <v>2015</v>
      </c>
      <c r="B802" s="80">
        <v>201509</v>
      </c>
      <c r="C802" s="29" t="s">
        <v>177</v>
      </c>
      <c r="D802" s="29" t="s">
        <v>20</v>
      </c>
      <c r="E802" s="29">
        <v>15685</v>
      </c>
    </row>
    <row r="803" spans="1:5" x14ac:dyDescent="0.3">
      <c r="A803" s="30">
        <v>2015</v>
      </c>
      <c r="B803" s="81">
        <v>201512</v>
      </c>
      <c r="C803" s="31" t="s">
        <v>177</v>
      </c>
      <c r="D803" s="31" t="s">
        <v>20</v>
      </c>
      <c r="E803" s="31">
        <v>13724</v>
      </c>
    </row>
    <row r="804" spans="1:5" x14ac:dyDescent="0.3">
      <c r="A804" s="28">
        <v>2016</v>
      </c>
      <c r="B804" s="80">
        <v>201603</v>
      </c>
      <c r="C804" s="29" t="s">
        <v>177</v>
      </c>
      <c r="D804" s="29" t="s">
        <v>20</v>
      </c>
      <c r="E804" s="29">
        <v>17232</v>
      </c>
    </row>
    <row r="805" spans="1:5" x14ac:dyDescent="0.3">
      <c r="A805" s="30">
        <v>2016</v>
      </c>
      <c r="B805" s="81">
        <v>201606</v>
      </c>
      <c r="C805" s="31" t="s">
        <v>177</v>
      </c>
      <c r="D805" s="31" t="s">
        <v>20</v>
      </c>
      <c r="E805" s="31">
        <v>17654</v>
      </c>
    </row>
    <row r="806" spans="1:5" x14ac:dyDescent="0.3">
      <c r="A806" s="28">
        <v>2016</v>
      </c>
      <c r="B806" s="80">
        <v>201609</v>
      </c>
      <c r="C806" s="29" t="s">
        <v>177</v>
      </c>
      <c r="D806" s="29" t="s">
        <v>20</v>
      </c>
      <c r="E806" s="29">
        <v>15192</v>
      </c>
    </row>
    <row r="807" spans="1:5" x14ac:dyDescent="0.3">
      <c r="A807" s="30">
        <v>2016</v>
      </c>
      <c r="B807" s="81">
        <v>201612</v>
      </c>
      <c r="C807" s="31" t="s">
        <v>177</v>
      </c>
      <c r="D807" s="31" t="s">
        <v>20</v>
      </c>
      <c r="E807" s="31">
        <v>13403</v>
      </c>
    </row>
    <row r="808" spans="1:5" x14ac:dyDescent="0.3">
      <c r="A808" s="28">
        <v>2017</v>
      </c>
      <c r="B808" s="80">
        <v>201703</v>
      </c>
      <c r="C808" s="29" t="s">
        <v>177</v>
      </c>
      <c r="D808" s="29" t="s">
        <v>20</v>
      </c>
      <c r="E808" s="29">
        <v>14571</v>
      </c>
    </row>
    <row r="809" spans="1:5" x14ac:dyDescent="0.3">
      <c r="A809" s="30">
        <v>2017</v>
      </c>
      <c r="B809" s="81">
        <v>201706</v>
      </c>
      <c r="C809" s="31" t="s">
        <v>177</v>
      </c>
      <c r="D809" s="31" t="s">
        <v>20</v>
      </c>
      <c r="E809" s="31">
        <v>16073</v>
      </c>
    </row>
    <row r="810" spans="1:5" x14ac:dyDescent="0.3">
      <c r="A810" s="28">
        <v>2017</v>
      </c>
      <c r="B810" s="80">
        <v>201709</v>
      </c>
      <c r="C810" s="29" t="s">
        <v>177</v>
      </c>
      <c r="D810" s="29" t="s">
        <v>20</v>
      </c>
      <c r="E810" s="29">
        <v>14738</v>
      </c>
    </row>
    <row r="811" spans="1:5" x14ac:dyDescent="0.3">
      <c r="A811" s="30">
        <v>2017</v>
      </c>
      <c r="B811" s="81">
        <v>201712</v>
      </c>
      <c r="C811" s="31" t="s">
        <v>177</v>
      </c>
      <c r="D811" s="31" t="s">
        <v>20</v>
      </c>
      <c r="E811" s="31">
        <v>13527</v>
      </c>
    </row>
    <row r="812" spans="1:5" x14ac:dyDescent="0.3">
      <c r="A812" s="28">
        <v>2018</v>
      </c>
      <c r="B812" s="80">
        <v>201803</v>
      </c>
      <c r="C812" s="29" t="s">
        <v>177</v>
      </c>
      <c r="D812" s="29" t="s">
        <v>20</v>
      </c>
      <c r="E812" s="29">
        <v>17272</v>
      </c>
    </row>
    <row r="813" spans="1:5" x14ac:dyDescent="0.3">
      <c r="A813" s="30">
        <v>2018</v>
      </c>
      <c r="B813" s="81">
        <v>201806</v>
      </c>
      <c r="C813" s="31" t="s">
        <v>177</v>
      </c>
      <c r="D813" s="31" t="s">
        <v>20</v>
      </c>
      <c r="E813" s="31">
        <v>19401</v>
      </c>
    </row>
    <row r="814" spans="1:5" x14ac:dyDescent="0.3">
      <c r="A814" s="28">
        <v>2018</v>
      </c>
      <c r="B814" s="80">
        <v>201809</v>
      </c>
      <c r="C814" s="29" t="s">
        <v>177</v>
      </c>
      <c r="D814" s="29" t="s">
        <v>20</v>
      </c>
      <c r="E814" s="29">
        <v>15680</v>
      </c>
    </row>
    <row r="815" spans="1:5" x14ac:dyDescent="0.3">
      <c r="A815" s="30">
        <v>2018</v>
      </c>
      <c r="B815" s="81">
        <v>201812</v>
      </c>
      <c r="C815" s="31" t="s">
        <v>177</v>
      </c>
      <c r="D815" s="31" t="s">
        <v>20</v>
      </c>
      <c r="E815" s="31">
        <v>13377</v>
      </c>
    </row>
    <row r="816" spans="1:5" x14ac:dyDescent="0.3">
      <c r="A816" s="28">
        <v>2019</v>
      </c>
      <c r="B816" s="80">
        <v>201903</v>
      </c>
      <c r="C816" s="29" t="s">
        <v>177</v>
      </c>
      <c r="D816" s="29" t="s">
        <v>20</v>
      </c>
      <c r="E816" s="29">
        <v>14896</v>
      </c>
    </row>
    <row r="817" spans="1:5" x14ac:dyDescent="0.3">
      <c r="A817" s="30">
        <v>2019</v>
      </c>
      <c r="B817" s="81">
        <v>201906</v>
      </c>
      <c r="C817" s="31" t="s">
        <v>177</v>
      </c>
      <c r="D817" s="31" t="s">
        <v>20</v>
      </c>
      <c r="E817" s="31">
        <v>16358</v>
      </c>
    </row>
    <row r="818" spans="1:5" x14ac:dyDescent="0.3">
      <c r="A818" s="28">
        <v>2019</v>
      </c>
      <c r="B818" s="80">
        <v>201909</v>
      </c>
      <c r="C818" s="29" t="s">
        <v>177</v>
      </c>
      <c r="D818" s="29" t="s">
        <v>20</v>
      </c>
      <c r="E818" s="29">
        <v>15018</v>
      </c>
    </row>
    <row r="819" spans="1:5" x14ac:dyDescent="0.3">
      <c r="A819" s="30">
        <v>2019</v>
      </c>
      <c r="B819" s="81">
        <v>201912</v>
      </c>
      <c r="C819" s="31" t="s">
        <v>177</v>
      </c>
      <c r="D819" s="31" t="s">
        <v>20</v>
      </c>
      <c r="E819" s="31">
        <v>13734</v>
      </c>
    </row>
    <row r="820" spans="1:5" x14ac:dyDescent="0.3">
      <c r="A820" s="28">
        <v>2020</v>
      </c>
      <c r="B820" s="80">
        <v>202003</v>
      </c>
      <c r="C820" s="29" t="s">
        <v>177</v>
      </c>
      <c r="D820" s="29" t="s">
        <v>20</v>
      </c>
      <c r="E820" s="29">
        <v>14412</v>
      </c>
    </row>
    <row r="821" spans="1:5" x14ac:dyDescent="0.3">
      <c r="A821" s="30">
        <v>2020</v>
      </c>
      <c r="B821" s="81">
        <v>202006</v>
      </c>
      <c r="C821" s="31" t="s">
        <v>177</v>
      </c>
      <c r="D821" s="31" t="s">
        <v>20</v>
      </c>
      <c r="E821" s="31">
        <v>11545</v>
      </c>
    </row>
    <row r="822" spans="1:5" x14ac:dyDescent="0.3">
      <c r="A822" s="28">
        <v>2020</v>
      </c>
      <c r="B822" s="80">
        <v>202009</v>
      </c>
      <c r="C822" s="29" t="s">
        <v>177</v>
      </c>
      <c r="D822" s="29" t="s">
        <v>20</v>
      </c>
      <c r="E822" s="29">
        <v>17095</v>
      </c>
    </row>
    <row r="823" spans="1:5" x14ac:dyDescent="0.3">
      <c r="A823" s="30">
        <v>2020</v>
      </c>
      <c r="B823" s="81">
        <v>202012</v>
      </c>
      <c r="C823" s="31" t="s">
        <v>177</v>
      </c>
      <c r="D823" s="31" t="s">
        <v>20</v>
      </c>
      <c r="E823" s="31">
        <v>13257</v>
      </c>
    </row>
    <row r="824" spans="1:5" x14ac:dyDescent="0.3">
      <c r="A824" s="28">
        <v>2021</v>
      </c>
      <c r="B824" s="80">
        <v>202103</v>
      </c>
      <c r="C824" s="29" t="s">
        <v>177</v>
      </c>
      <c r="D824" s="29" t="s">
        <v>20</v>
      </c>
      <c r="E824" s="29">
        <v>14503.122668</v>
      </c>
    </row>
    <row r="825" spans="1:5" x14ac:dyDescent="0.3">
      <c r="A825" s="30">
        <v>2021</v>
      </c>
      <c r="B825" s="81">
        <v>202106</v>
      </c>
      <c r="C825" s="31" t="s">
        <v>177</v>
      </c>
      <c r="D825" s="31" t="s">
        <v>20</v>
      </c>
      <c r="E825" s="31">
        <v>18714.123688</v>
      </c>
    </row>
    <row r="826" spans="1:5" x14ac:dyDescent="0.3">
      <c r="A826" s="28">
        <v>2021</v>
      </c>
      <c r="B826" s="80">
        <v>202109</v>
      </c>
      <c r="C826" s="29" t="s">
        <v>177</v>
      </c>
      <c r="D826" s="29" t="s">
        <v>20</v>
      </c>
      <c r="E826" s="29">
        <v>18346.286324000001</v>
      </c>
    </row>
    <row r="827" spans="1:5" x14ac:dyDescent="0.3">
      <c r="A827" s="30">
        <v>2021</v>
      </c>
      <c r="B827" s="81">
        <v>202112</v>
      </c>
      <c r="C827" s="31" t="s">
        <v>177</v>
      </c>
      <c r="D827" s="31" t="s">
        <v>20</v>
      </c>
      <c r="E827" s="31">
        <v>14124.240803000001</v>
      </c>
    </row>
    <row r="828" spans="1:5" x14ac:dyDescent="0.3">
      <c r="A828" s="28">
        <v>2022</v>
      </c>
      <c r="B828" s="80">
        <v>202203</v>
      </c>
      <c r="C828" s="29" t="s">
        <v>177</v>
      </c>
      <c r="D828" s="29" t="s">
        <v>20</v>
      </c>
      <c r="E828" s="29">
        <v>16562.459895</v>
      </c>
    </row>
    <row r="829" spans="1:5" x14ac:dyDescent="0.3">
      <c r="A829" s="30">
        <v>2022</v>
      </c>
      <c r="B829" s="81">
        <v>202206</v>
      </c>
      <c r="C829" s="31" t="s">
        <v>177</v>
      </c>
      <c r="D829" s="31" t="s">
        <v>20</v>
      </c>
      <c r="E829" s="31">
        <v>17874.483454000001</v>
      </c>
    </row>
    <row r="830" spans="1:5" x14ac:dyDescent="0.3">
      <c r="A830" s="28">
        <v>2022</v>
      </c>
      <c r="B830" s="80">
        <v>202209</v>
      </c>
      <c r="C830" s="29" t="s">
        <v>177</v>
      </c>
      <c r="D830" s="29" t="s">
        <v>20</v>
      </c>
      <c r="E830" s="29">
        <v>17431.484498000002</v>
      </c>
    </row>
    <row r="831" spans="1:5" x14ac:dyDescent="0.3">
      <c r="A831" s="30">
        <v>2022</v>
      </c>
      <c r="B831" s="81">
        <v>202212</v>
      </c>
      <c r="C831" s="31" t="s">
        <v>177</v>
      </c>
      <c r="D831" s="31" t="s">
        <v>20</v>
      </c>
      <c r="E831" s="31">
        <v>15028.45803</v>
      </c>
    </row>
    <row r="832" spans="1:5" x14ac:dyDescent="0.3">
      <c r="A832" s="28">
        <v>2023</v>
      </c>
      <c r="B832" s="80">
        <v>202303</v>
      </c>
      <c r="C832" s="29" t="s">
        <v>177</v>
      </c>
      <c r="D832" s="29" t="s">
        <v>20</v>
      </c>
      <c r="E832" s="29">
        <v>17909.881523</v>
      </c>
    </row>
    <row r="833" spans="1:5" x14ac:dyDescent="0.3">
      <c r="A833" s="30">
        <v>2023</v>
      </c>
      <c r="B833" s="81">
        <v>202306</v>
      </c>
      <c r="C833" s="31" t="s">
        <v>177</v>
      </c>
      <c r="D833" s="31" t="s">
        <v>20</v>
      </c>
      <c r="E833" s="31">
        <v>21152.071409</v>
      </c>
    </row>
    <row r="834" spans="1:5" x14ac:dyDescent="0.3">
      <c r="A834" s="28">
        <v>2023</v>
      </c>
      <c r="B834" s="80">
        <v>202309</v>
      </c>
      <c r="C834" s="29" t="s">
        <v>177</v>
      </c>
      <c r="D834" s="29" t="s">
        <v>20</v>
      </c>
      <c r="E834" s="29">
        <v>17809.044102</v>
      </c>
    </row>
    <row r="835" spans="1:5" x14ac:dyDescent="0.3">
      <c r="A835" s="30">
        <v>2023</v>
      </c>
      <c r="B835" s="81">
        <v>202312</v>
      </c>
      <c r="C835" s="31" t="s">
        <v>177</v>
      </c>
      <c r="D835" s="31" t="s">
        <v>20</v>
      </c>
      <c r="E835" s="31">
        <v>15664.418159000001</v>
      </c>
    </row>
    <row r="836" spans="1:5" x14ac:dyDescent="0.3">
      <c r="A836" s="28">
        <v>2024</v>
      </c>
      <c r="B836" s="80">
        <v>202403</v>
      </c>
      <c r="C836" s="29" t="s">
        <v>177</v>
      </c>
      <c r="D836" s="29" t="s">
        <v>20</v>
      </c>
      <c r="E836" s="29">
        <v>17995.365883999999</v>
      </c>
    </row>
    <row r="837" spans="1:5" x14ac:dyDescent="0.3">
      <c r="A837" s="30">
        <v>2024</v>
      </c>
      <c r="B837" s="81">
        <v>202406</v>
      </c>
      <c r="C837" s="31" t="s">
        <v>177</v>
      </c>
      <c r="D837" s="31" t="s">
        <v>20</v>
      </c>
      <c r="E837" s="31">
        <v>19914.441569999999</v>
      </c>
    </row>
    <row r="838" spans="1:5" x14ac:dyDescent="0.3">
      <c r="A838" s="28">
        <v>2024</v>
      </c>
      <c r="B838" s="80">
        <v>202409</v>
      </c>
      <c r="C838" s="29" t="s">
        <v>177</v>
      </c>
      <c r="D838" s="29" t="s">
        <v>20</v>
      </c>
      <c r="E838" s="29">
        <v>16906.311203000001</v>
      </c>
    </row>
    <row r="839" spans="1:5" x14ac:dyDescent="0.3">
      <c r="A839" s="30">
        <v>2024</v>
      </c>
      <c r="B839" s="81">
        <v>202412</v>
      </c>
      <c r="C839" s="31" t="s">
        <v>177</v>
      </c>
      <c r="D839" s="31" t="s">
        <v>20</v>
      </c>
      <c r="E839" s="31">
        <v>14856.827246999999</v>
      </c>
    </row>
    <row r="840" spans="1:5" x14ac:dyDescent="0.3">
      <c r="A840" s="28">
        <v>2025</v>
      </c>
      <c r="B840" s="80">
        <v>202503</v>
      </c>
      <c r="C840" s="29" t="s">
        <v>177</v>
      </c>
      <c r="D840" s="29" t="s">
        <v>20</v>
      </c>
      <c r="E840" s="29">
        <v>19820.033135999998</v>
      </c>
    </row>
    <row r="841" spans="1:5" x14ac:dyDescent="0.3">
      <c r="A841" s="30">
        <v>2025</v>
      </c>
      <c r="B841" s="81">
        <v>202506</v>
      </c>
      <c r="C841" s="31" t="s">
        <v>177</v>
      </c>
      <c r="D841" s="31" t="s">
        <v>20</v>
      </c>
      <c r="E841" s="31">
        <v>20899.792377999998</v>
      </c>
    </row>
    <row r="842" spans="1:5" x14ac:dyDescent="0.3">
      <c r="A842" s="28">
        <v>2025</v>
      </c>
      <c r="B842" s="80">
        <v>202509</v>
      </c>
      <c r="C842" s="29" t="s">
        <v>177</v>
      </c>
      <c r="D842" s="29" t="s">
        <v>20</v>
      </c>
      <c r="E842" s="29">
        <v>17934.222303999999</v>
      </c>
    </row>
    <row r="843" spans="1:5" x14ac:dyDescent="0.3">
      <c r="A843" s="30">
        <v>2025</v>
      </c>
      <c r="B843" s="81">
        <v>202512</v>
      </c>
      <c r="C843" s="31" t="s">
        <v>177</v>
      </c>
      <c r="D843" s="31" t="s">
        <v>20</v>
      </c>
      <c r="E843" s="31">
        <v>13309.395057</v>
      </c>
    </row>
    <row r="846" spans="1:5" x14ac:dyDescent="0.3">
      <c r="A846" t="s">
        <v>276</v>
      </c>
    </row>
    <row r="849" spans="5:6" x14ac:dyDescent="0.3">
      <c r="F849" s="1"/>
    </row>
    <row r="850" spans="5:6" x14ac:dyDescent="0.3">
      <c r="E850" s="125"/>
      <c r="F850" s="1"/>
    </row>
    <row r="851" spans="5:6" x14ac:dyDescent="0.3">
      <c r="F851" s="1"/>
    </row>
    <row r="852" spans="5:6" x14ac:dyDescent="0.3">
      <c r="F852" s="1"/>
    </row>
    <row r="853" spans="5:6" x14ac:dyDescent="0.3">
      <c r="E853" s="125"/>
      <c r="F853" s="1"/>
    </row>
    <row r="854" spans="5:6" x14ac:dyDescent="0.3">
      <c r="F854" s="1"/>
    </row>
    <row r="855" spans="5:6" x14ac:dyDescent="0.3">
      <c r="F855" s="1"/>
    </row>
    <row r="856" spans="5:6" x14ac:dyDescent="0.3">
      <c r="F856" s="1"/>
    </row>
    <row r="857" spans="5:6" x14ac:dyDescent="0.3">
      <c r="F857" s="1"/>
    </row>
    <row r="858" spans="5:6" x14ac:dyDescent="0.3">
      <c r="F858" s="1"/>
    </row>
    <row r="859" spans="5:6" x14ac:dyDescent="0.3">
      <c r="F859" s="1"/>
    </row>
    <row r="860" spans="5:6" x14ac:dyDescent="0.3">
      <c r="F860" s="1"/>
    </row>
    <row r="861" spans="5:6" x14ac:dyDescent="0.3">
      <c r="F861" s="1"/>
    </row>
    <row r="862" spans="5:6" x14ac:dyDescent="0.3">
      <c r="F862" s="1"/>
    </row>
    <row r="863" spans="5:6" x14ac:dyDescent="0.3">
      <c r="F863" s="1"/>
    </row>
    <row r="864" spans="5:6" x14ac:dyDescent="0.3">
      <c r="F864" s="1"/>
    </row>
    <row r="865" spans="6:6" x14ac:dyDescent="0.3">
      <c r="F865" s="1"/>
    </row>
    <row r="866" spans="6:6" x14ac:dyDescent="0.3">
      <c r="F866" s="1"/>
    </row>
    <row r="867" spans="6:6" x14ac:dyDescent="0.3">
      <c r="F867" s="1"/>
    </row>
    <row r="868" spans="6:6" x14ac:dyDescent="0.3">
      <c r="F868" s="1"/>
    </row>
    <row r="869" spans="6:6" x14ac:dyDescent="0.3">
      <c r="F869" s="1"/>
    </row>
    <row r="870" spans="6:6" x14ac:dyDescent="0.3">
      <c r="F870" s="1"/>
    </row>
    <row r="871" spans="6:6" x14ac:dyDescent="0.3">
      <c r="F871" s="1"/>
    </row>
    <row r="872" spans="6:6" x14ac:dyDescent="0.3">
      <c r="F872" s="1"/>
    </row>
    <row r="873" spans="6:6" x14ac:dyDescent="0.3">
      <c r="F873" s="1"/>
    </row>
    <row r="874" spans="6:6" x14ac:dyDescent="0.3">
      <c r="F874" s="1"/>
    </row>
    <row r="875" spans="6:6" x14ac:dyDescent="0.3">
      <c r="F875" s="1"/>
    </row>
    <row r="876" spans="6:6" x14ac:dyDescent="0.3">
      <c r="F876" s="1"/>
    </row>
    <row r="877" spans="6:6" x14ac:dyDescent="0.3">
      <c r="F877" s="1"/>
    </row>
    <row r="878" spans="6:6" x14ac:dyDescent="0.3">
      <c r="F878" s="1"/>
    </row>
    <row r="879" spans="6:6" x14ac:dyDescent="0.3">
      <c r="F879" s="1"/>
    </row>
    <row r="880" spans="6:6" x14ac:dyDescent="0.3">
      <c r="F880" s="1"/>
    </row>
    <row r="881" spans="5:6" x14ac:dyDescent="0.3">
      <c r="F881" s="1"/>
    </row>
    <row r="882" spans="5:6" x14ac:dyDescent="0.3">
      <c r="F882" s="1"/>
    </row>
    <row r="883" spans="5:6" x14ac:dyDescent="0.3">
      <c r="F883" s="1"/>
    </row>
    <row r="884" spans="5:6" x14ac:dyDescent="0.3">
      <c r="F884" s="1"/>
    </row>
    <row r="885" spans="5:6" x14ac:dyDescent="0.3">
      <c r="F885" s="1"/>
    </row>
    <row r="886" spans="5:6" x14ac:dyDescent="0.3">
      <c r="F886" s="1"/>
    </row>
    <row r="887" spans="5:6" x14ac:dyDescent="0.3">
      <c r="F887" s="1"/>
    </row>
    <row r="888" spans="5:6" x14ac:dyDescent="0.3">
      <c r="F888" s="1"/>
    </row>
    <row r="889" spans="5:6" x14ac:dyDescent="0.3">
      <c r="F889" s="1"/>
    </row>
    <row r="890" spans="5:6" x14ac:dyDescent="0.3">
      <c r="F890" s="1"/>
    </row>
    <row r="891" spans="5:6" x14ac:dyDescent="0.3">
      <c r="F891" s="1"/>
    </row>
    <row r="892" spans="5:6" x14ac:dyDescent="0.3">
      <c r="E892" s="125"/>
      <c r="F892" s="1"/>
    </row>
    <row r="893" spans="5:6" x14ac:dyDescent="0.3">
      <c r="F893" s="1"/>
    </row>
    <row r="894" spans="5:6" x14ac:dyDescent="0.3">
      <c r="F894" s="1"/>
    </row>
    <row r="895" spans="5:6" x14ac:dyDescent="0.3">
      <c r="F895" s="1"/>
    </row>
    <row r="896" spans="5:6" x14ac:dyDescent="0.3">
      <c r="F896" s="1"/>
    </row>
    <row r="897" spans="5:6" x14ac:dyDescent="0.3">
      <c r="F897" s="1"/>
    </row>
    <row r="898" spans="5:6" x14ac:dyDescent="0.3">
      <c r="F898" s="1"/>
    </row>
    <row r="899" spans="5:6" x14ac:dyDescent="0.3">
      <c r="F899" s="1"/>
    </row>
    <row r="900" spans="5:6" x14ac:dyDescent="0.3">
      <c r="E900" s="125"/>
      <c r="F900" s="1"/>
    </row>
    <row r="901" spans="5:6" x14ac:dyDescent="0.3">
      <c r="F901" s="1"/>
    </row>
    <row r="902" spans="5:6" x14ac:dyDescent="0.3">
      <c r="F902" s="1"/>
    </row>
    <row r="903" spans="5:6" x14ac:dyDescent="0.3">
      <c r="F903" s="1"/>
    </row>
    <row r="904" spans="5:6" x14ac:dyDescent="0.3">
      <c r="F904" s="1"/>
    </row>
    <row r="905" spans="5:6" x14ac:dyDescent="0.3">
      <c r="F905" s="1"/>
    </row>
    <row r="906" spans="5:6" x14ac:dyDescent="0.3">
      <c r="F906" s="1"/>
    </row>
    <row r="907" spans="5:6" x14ac:dyDescent="0.3">
      <c r="F907" s="1"/>
    </row>
    <row r="908" spans="5:6" x14ac:dyDescent="0.3">
      <c r="F908" s="1"/>
    </row>
    <row r="909" spans="5:6" x14ac:dyDescent="0.3">
      <c r="F909" s="1"/>
    </row>
    <row r="910" spans="5:6" x14ac:dyDescent="0.3">
      <c r="F910" s="1"/>
    </row>
    <row r="911" spans="5:6" x14ac:dyDescent="0.3">
      <c r="F911" s="1"/>
    </row>
    <row r="912" spans="5:6" x14ac:dyDescent="0.3">
      <c r="E912" s="125"/>
      <c r="F912" s="1"/>
    </row>
    <row r="913" spans="5:6" x14ac:dyDescent="0.3">
      <c r="F913" s="1"/>
    </row>
    <row r="914" spans="5:6" x14ac:dyDescent="0.3">
      <c r="F914" s="1"/>
    </row>
    <row r="915" spans="5:6" x14ac:dyDescent="0.3">
      <c r="E915" s="125"/>
      <c r="F915" s="1"/>
    </row>
    <row r="916" spans="5:6" x14ac:dyDescent="0.3">
      <c r="F916" s="1"/>
    </row>
    <row r="917" spans="5:6" x14ac:dyDescent="0.3">
      <c r="E917" s="125"/>
      <c r="F917" s="1"/>
    </row>
    <row r="918" spans="5:6" x14ac:dyDescent="0.3">
      <c r="E918" s="125"/>
      <c r="F918" s="1"/>
    </row>
    <row r="919" spans="5:6" x14ac:dyDescent="0.3">
      <c r="F919" s="1"/>
    </row>
    <row r="920" spans="5:6" x14ac:dyDescent="0.3">
      <c r="F920" s="1"/>
    </row>
    <row r="921" spans="5:6" x14ac:dyDescent="0.3">
      <c r="F921" s="1"/>
    </row>
    <row r="922" spans="5:6" x14ac:dyDescent="0.3">
      <c r="F922" s="1"/>
    </row>
    <row r="923" spans="5:6" x14ac:dyDescent="0.3">
      <c r="F923" s="1"/>
    </row>
    <row r="924" spans="5:6" x14ac:dyDescent="0.3">
      <c r="F924" s="1"/>
    </row>
    <row r="925" spans="5:6" x14ac:dyDescent="0.3">
      <c r="F925" s="1"/>
    </row>
    <row r="926" spans="5:6" x14ac:dyDescent="0.3">
      <c r="F926" s="1"/>
    </row>
    <row r="927" spans="5:6" x14ac:dyDescent="0.3">
      <c r="F927" s="1"/>
    </row>
    <row r="928" spans="5:6" x14ac:dyDescent="0.3">
      <c r="F928" s="1"/>
    </row>
    <row r="929" spans="6:6" x14ac:dyDescent="0.3">
      <c r="F929" s="1"/>
    </row>
    <row r="930" spans="6:6" x14ac:dyDescent="0.3">
      <c r="F930" s="1"/>
    </row>
    <row r="931" spans="6:6" x14ac:dyDescent="0.3">
      <c r="F931" s="1"/>
    </row>
    <row r="932" spans="6:6" x14ac:dyDescent="0.3">
      <c r="F932" s="1"/>
    </row>
    <row r="933" spans="6:6" x14ac:dyDescent="0.3">
      <c r="F933" s="1"/>
    </row>
    <row r="934" spans="6:6" x14ac:dyDescent="0.3">
      <c r="F934" s="1"/>
    </row>
    <row r="935" spans="6:6" x14ac:dyDescent="0.3">
      <c r="F935" s="1"/>
    </row>
    <row r="936" spans="6:6" x14ac:dyDescent="0.3">
      <c r="F936" s="1"/>
    </row>
    <row r="937" spans="6:6" x14ac:dyDescent="0.3">
      <c r="F937" s="1"/>
    </row>
    <row r="938" spans="6:6" x14ac:dyDescent="0.3">
      <c r="F938" s="1"/>
    </row>
    <row r="939" spans="6:6" x14ac:dyDescent="0.3">
      <c r="F939" s="1"/>
    </row>
    <row r="940" spans="6:6" x14ac:dyDescent="0.3">
      <c r="F940" s="1"/>
    </row>
    <row r="941" spans="6:6" x14ac:dyDescent="0.3">
      <c r="F941" s="1"/>
    </row>
    <row r="942" spans="6:6" x14ac:dyDescent="0.3">
      <c r="F942" s="1"/>
    </row>
    <row r="943" spans="6:6" x14ac:dyDescent="0.3">
      <c r="F943" s="1"/>
    </row>
    <row r="944" spans="6:6" x14ac:dyDescent="0.3">
      <c r="F944" s="1"/>
    </row>
    <row r="945" spans="5:6" x14ac:dyDescent="0.3">
      <c r="F945" s="1"/>
    </row>
    <row r="946" spans="5:6" x14ac:dyDescent="0.3">
      <c r="F946" s="1"/>
    </row>
    <row r="947" spans="5:6" x14ac:dyDescent="0.3">
      <c r="F947" s="1"/>
    </row>
    <row r="948" spans="5:6" x14ac:dyDescent="0.3">
      <c r="F948" s="1"/>
    </row>
    <row r="949" spans="5:6" x14ac:dyDescent="0.3">
      <c r="E949" s="125"/>
      <c r="F949" s="1"/>
    </row>
    <row r="950" spans="5:6" x14ac:dyDescent="0.3">
      <c r="F950" s="1"/>
    </row>
    <row r="951" spans="5:6" x14ac:dyDescent="0.3">
      <c r="F951" s="1"/>
    </row>
    <row r="952" spans="5:6" x14ac:dyDescent="0.3">
      <c r="F952" s="1"/>
    </row>
    <row r="953" spans="5:6" x14ac:dyDescent="0.3">
      <c r="F953" s="1"/>
    </row>
    <row r="954" spans="5:6" x14ac:dyDescent="0.3">
      <c r="F954" s="1"/>
    </row>
    <row r="955" spans="5:6" x14ac:dyDescent="0.3">
      <c r="F955" s="1"/>
    </row>
    <row r="956" spans="5:6" x14ac:dyDescent="0.3">
      <c r="F956" s="1"/>
    </row>
    <row r="957" spans="5:6" x14ac:dyDescent="0.3">
      <c r="F957" s="1"/>
    </row>
    <row r="958" spans="5:6" x14ac:dyDescent="0.3">
      <c r="F958" s="1"/>
    </row>
    <row r="959" spans="5:6" x14ac:dyDescent="0.3">
      <c r="F959" s="1"/>
    </row>
    <row r="960" spans="5:6" x14ac:dyDescent="0.3">
      <c r="F960" s="1"/>
    </row>
    <row r="961" spans="5:6" x14ac:dyDescent="0.3">
      <c r="F961" s="1"/>
    </row>
    <row r="962" spans="5:6" x14ac:dyDescent="0.3">
      <c r="E962" s="125"/>
      <c r="F962" s="1"/>
    </row>
    <row r="963" spans="5:6" x14ac:dyDescent="0.3">
      <c r="F963" s="1"/>
    </row>
    <row r="964" spans="5:6" x14ac:dyDescent="0.3">
      <c r="F964" s="1"/>
    </row>
    <row r="965" spans="5:6" x14ac:dyDescent="0.3">
      <c r="E965" s="125"/>
      <c r="F965" s="1"/>
    </row>
    <row r="966" spans="5:6" x14ac:dyDescent="0.3">
      <c r="F966" s="1"/>
    </row>
    <row r="967" spans="5:6" x14ac:dyDescent="0.3">
      <c r="F967" s="1"/>
    </row>
    <row r="968" spans="5:6" x14ac:dyDescent="0.3">
      <c r="F968" s="1"/>
    </row>
    <row r="969" spans="5:6" x14ac:dyDescent="0.3">
      <c r="F969" s="1"/>
    </row>
    <row r="970" spans="5:6" x14ac:dyDescent="0.3">
      <c r="F970" s="1"/>
    </row>
    <row r="971" spans="5:6" x14ac:dyDescent="0.3">
      <c r="F971" s="1"/>
    </row>
    <row r="972" spans="5:6" x14ac:dyDescent="0.3">
      <c r="F972" s="1"/>
    </row>
    <row r="973" spans="5:6" x14ac:dyDescent="0.3">
      <c r="F973" s="1"/>
    </row>
    <row r="974" spans="5:6" x14ac:dyDescent="0.3">
      <c r="F974" s="1"/>
    </row>
    <row r="975" spans="5:6" x14ac:dyDescent="0.3">
      <c r="F975" s="1"/>
    </row>
    <row r="976" spans="5:6" x14ac:dyDescent="0.3">
      <c r="F976" s="1"/>
    </row>
    <row r="977" spans="5:6" x14ac:dyDescent="0.3">
      <c r="F977" s="1"/>
    </row>
    <row r="978" spans="5:6" x14ac:dyDescent="0.3">
      <c r="F978" s="1"/>
    </row>
    <row r="979" spans="5:6" x14ac:dyDescent="0.3">
      <c r="F979" s="1"/>
    </row>
    <row r="980" spans="5:6" x14ac:dyDescent="0.3">
      <c r="F980" s="1"/>
    </row>
    <row r="981" spans="5:6" x14ac:dyDescent="0.3">
      <c r="F981" s="1"/>
    </row>
    <row r="982" spans="5:6" x14ac:dyDescent="0.3">
      <c r="F982" s="1"/>
    </row>
    <row r="983" spans="5:6" x14ac:dyDescent="0.3">
      <c r="F983" s="1"/>
    </row>
    <row r="984" spans="5:6" x14ac:dyDescent="0.3">
      <c r="F984" s="1"/>
    </row>
    <row r="985" spans="5:6" x14ac:dyDescent="0.3">
      <c r="E985" s="125"/>
      <c r="F985" s="1"/>
    </row>
    <row r="986" spans="5:6" x14ac:dyDescent="0.3">
      <c r="F986" s="1"/>
    </row>
    <row r="987" spans="5:6" x14ac:dyDescent="0.3">
      <c r="F987" s="1"/>
    </row>
    <row r="988" spans="5:6" x14ac:dyDescent="0.3">
      <c r="F988" s="1"/>
    </row>
    <row r="989" spans="5:6" x14ac:dyDescent="0.3">
      <c r="F989" s="1"/>
    </row>
    <row r="990" spans="5:6" x14ac:dyDescent="0.3">
      <c r="F990" s="1"/>
    </row>
    <row r="991" spans="5:6" x14ac:dyDescent="0.3">
      <c r="E991" s="125"/>
      <c r="F991" s="1"/>
    </row>
    <row r="992" spans="5:6" x14ac:dyDescent="0.3">
      <c r="F992" s="1"/>
    </row>
    <row r="993" spans="6:6" x14ac:dyDescent="0.3">
      <c r="F993" s="1"/>
    </row>
    <row r="994" spans="6:6" x14ac:dyDescent="0.3">
      <c r="F994" s="1"/>
    </row>
    <row r="995" spans="6:6" x14ac:dyDescent="0.3">
      <c r="F995" s="1"/>
    </row>
    <row r="996" spans="6:6" x14ac:dyDescent="0.3">
      <c r="F996" s="1"/>
    </row>
    <row r="997" spans="6:6" x14ac:dyDescent="0.3">
      <c r="F997" s="1"/>
    </row>
    <row r="998" spans="6:6" x14ac:dyDescent="0.3">
      <c r="F998" s="1"/>
    </row>
    <row r="999" spans="6:6" x14ac:dyDescent="0.3">
      <c r="F999" s="1"/>
    </row>
    <row r="1000" spans="6:6" x14ac:dyDescent="0.3">
      <c r="F1000" s="1"/>
    </row>
    <row r="1001" spans="6:6" x14ac:dyDescent="0.3">
      <c r="F1001" s="1"/>
    </row>
    <row r="1002" spans="6:6" x14ac:dyDescent="0.3">
      <c r="F1002" s="1"/>
    </row>
    <row r="1003" spans="6:6" x14ac:dyDescent="0.3">
      <c r="F1003" s="1"/>
    </row>
    <row r="1004" spans="6:6" x14ac:dyDescent="0.3">
      <c r="F1004" s="1"/>
    </row>
    <row r="1005" spans="6:6" x14ac:dyDescent="0.3">
      <c r="F1005" s="1"/>
    </row>
    <row r="1006" spans="6:6" x14ac:dyDescent="0.3">
      <c r="F1006" s="1"/>
    </row>
    <row r="1007" spans="6:6" x14ac:dyDescent="0.3">
      <c r="F1007" s="1"/>
    </row>
    <row r="1008" spans="6:6" x14ac:dyDescent="0.3">
      <c r="F1008" s="1"/>
    </row>
    <row r="1009" spans="5:6" x14ac:dyDescent="0.3">
      <c r="F1009" s="1"/>
    </row>
    <row r="1010" spans="5:6" x14ac:dyDescent="0.3">
      <c r="F1010" s="1"/>
    </row>
    <row r="1011" spans="5:6" x14ac:dyDescent="0.3">
      <c r="F1011" s="1"/>
    </row>
    <row r="1012" spans="5:6" x14ac:dyDescent="0.3">
      <c r="F1012" s="1"/>
    </row>
    <row r="1013" spans="5:6" x14ac:dyDescent="0.3">
      <c r="F1013" s="1"/>
    </row>
    <row r="1014" spans="5:6" x14ac:dyDescent="0.3">
      <c r="F1014" s="1"/>
    </row>
    <row r="1015" spans="5:6" x14ac:dyDescent="0.3">
      <c r="F1015" s="1"/>
    </row>
    <row r="1016" spans="5:6" x14ac:dyDescent="0.3">
      <c r="E1016" s="125"/>
      <c r="F1016" s="1"/>
    </row>
    <row r="1017" spans="5:6" x14ac:dyDescent="0.3">
      <c r="F1017" s="1"/>
    </row>
    <row r="1018" spans="5:6" x14ac:dyDescent="0.3">
      <c r="F1018" s="1"/>
    </row>
    <row r="1019" spans="5:6" x14ac:dyDescent="0.3">
      <c r="F1019" s="1"/>
    </row>
    <row r="1020" spans="5:6" x14ac:dyDescent="0.3">
      <c r="F1020" s="1"/>
    </row>
    <row r="1021" spans="5:6" x14ac:dyDescent="0.3">
      <c r="F1021" s="1"/>
    </row>
    <row r="1022" spans="5:6" x14ac:dyDescent="0.3">
      <c r="F1022" s="1"/>
    </row>
    <row r="1023" spans="5:6" x14ac:dyDescent="0.3">
      <c r="F1023" s="1"/>
    </row>
    <row r="1024" spans="5:6" x14ac:dyDescent="0.3">
      <c r="F1024" s="1"/>
    </row>
    <row r="1025" spans="5:6" x14ac:dyDescent="0.3">
      <c r="F1025" s="1"/>
    </row>
    <row r="1026" spans="5:6" x14ac:dyDescent="0.3">
      <c r="F1026" s="1"/>
    </row>
    <row r="1027" spans="5:6" x14ac:dyDescent="0.3">
      <c r="F1027" s="1"/>
    </row>
    <row r="1028" spans="5:6" x14ac:dyDescent="0.3">
      <c r="F1028" s="1"/>
    </row>
    <row r="1029" spans="5:6" x14ac:dyDescent="0.3">
      <c r="F1029" s="1"/>
    </row>
    <row r="1030" spans="5:6" x14ac:dyDescent="0.3">
      <c r="F1030" s="1"/>
    </row>
    <row r="1031" spans="5:6" x14ac:dyDescent="0.3">
      <c r="F1031" s="1"/>
    </row>
    <row r="1032" spans="5:6" x14ac:dyDescent="0.3">
      <c r="F1032" s="1"/>
    </row>
    <row r="1033" spans="5:6" x14ac:dyDescent="0.3">
      <c r="F1033" s="1"/>
    </row>
    <row r="1034" spans="5:6" x14ac:dyDescent="0.3">
      <c r="F1034" s="1"/>
    </row>
    <row r="1035" spans="5:6" x14ac:dyDescent="0.3">
      <c r="F1035" s="1"/>
    </row>
    <row r="1036" spans="5:6" x14ac:dyDescent="0.3">
      <c r="F1036" s="1"/>
    </row>
    <row r="1037" spans="5:6" x14ac:dyDescent="0.3">
      <c r="F1037" s="1"/>
    </row>
    <row r="1038" spans="5:6" x14ac:dyDescent="0.3">
      <c r="F1038" s="1"/>
    </row>
    <row r="1039" spans="5:6" x14ac:dyDescent="0.3">
      <c r="F1039" s="1"/>
    </row>
    <row r="1040" spans="5:6" x14ac:dyDescent="0.3">
      <c r="E1040" s="125"/>
      <c r="F1040" s="1"/>
    </row>
    <row r="1041" spans="6:6" x14ac:dyDescent="0.3">
      <c r="F1041" s="1"/>
    </row>
    <row r="1042" spans="6:6" x14ac:dyDescent="0.3">
      <c r="F1042" s="1"/>
    </row>
    <row r="1043" spans="6:6" x14ac:dyDescent="0.3">
      <c r="F1043" s="1"/>
    </row>
    <row r="1044" spans="6:6" x14ac:dyDescent="0.3">
      <c r="F1044" s="1"/>
    </row>
    <row r="1045" spans="6:6" x14ac:dyDescent="0.3">
      <c r="F1045" s="1"/>
    </row>
    <row r="1046" spans="6:6" x14ac:dyDescent="0.3">
      <c r="F1046" s="1"/>
    </row>
    <row r="1047" spans="6:6" x14ac:dyDescent="0.3">
      <c r="F1047" s="1"/>
    </row>
    <row r="1048" spans="6:6" x14ac:dyDescent="0.3">
      <c r="F1048" s="1"/>
    </row>
    <row r="1049" spans="6:6" x14ac:dyDescent="0.3">
      <c r="F1049" s="1"/>
    </row>
    <row r="1050" spans="6:6" x14ac:dyDescent="0.3">
      <c r="F1050" s="1"/>
    </row>
    <row r="1051" spans="6:6" x14ac:dyDescent="0.3">
      <c r="F1051" s="1"/>
    </row>
    <row r="1052" spans="6:6" x14ac:dyDescent="0.3">
      <c r="F1052" s="1"/>
    </row>
    <row r="1053" spans="6:6" x14ac:dyDescent="0.3">
      <c r="F1053" s="1"/>
    </row>
    <row r="1054" spans="6:6" x14ac:dyDescent="0.3">
      <c r="F1054" s="1"/>
    </row>
    <row r="1055" spans="6:6" x14ac:dyDescent="0.3">
      <c r="F1055" s="1"/>
    </row>
    <row r="1056" spans="6:6" x14ac:dyDescent="0.3">
      <c r="F1056" s="1"/>
    </row>
    <row r="1057" spans="5:6" x14ac:dyDescent="0.3">
      <c r="F1057" s="1"/>
    </row>
    <row r="1058" spans="5:6" x14ac:dyDescent="0.3">
      <c r="F1058" s="1"/>
    </row>
    <row r="1059" spans="5:6" x14ac:dyDescent="0.3">
      <c r="F1059" s="1"/>
    </row>
    <row r="1060" spans="5:6" x14ac:dyDescent="0.3">
      <c r="F1060" s="1"/>
    </row>
    <row r="1061" spans="5:6" x14ac:dyDescent="0.3">
      <c r="F1061" s="1"/>
    </row>
    <row r="1062" spans="5:6" x14ac:dyDescent="0.3">
      <c r="F1062" s="1"/>
    </row>
    <row r="1063" spans="5:6" x14ac:dyDescent="0.3">
      <c r="F1063" s="1"/>
    </row>
    <row r="1064" spans="5:6" x14ac:dyDescent="0.3">
      <c r="F1064" s="1"/>
    </row>
    <row r="1065" spans="5:6" x14ac:dyDescent="0.3">
      <c r="F1065" s="1"/>
    </row>
    <row r="1066" spans="5:6" x14ac:dyDescent="0.3">
      <c r="F1066" s="1"/>
    </row>
    <row r="1067" spans="5:6" x14ac:dyDescent="0.3">
      <c r="E1067" s="125"/>
      <c r="F1067" s="1"/>
    </row>
    <row r="1068" spans="5:6" x14ac:dyDescent="0.3">
      <c r="F1068" s="1"/>
    </row>
    <row r="1069" spans="5:6" x14ac:dyDescent="0.3">
      <c r="F1069" s="1"/>
    </row>
    <row r="1070" spans="5:6" x14ac:dyDescent="0.3">
      <c r="F1070" s="1"/>
    </row>
    <row r="1071" spans="5:6" x14ac:dyDescent="0.3">
      <c r="F1071" s="1"/>
    </row>
    <row r="1072" spans="5:6" x14ac:dyDescent="0.3">
      <c r="F1072" s="1"/>
    </row>
    <row r="1073" spans="6:6" x14ac:dyDescent="0.3">
      <c r="F1073" s="1"/>
    </row>
    <row r="1074" spans="6:6" x14ac:dyDescent="0.3">
      <c r="F1074" s="1"/>
    </row>
    <row r="1075" spans="6:6" x14ac:dyDescent="0.3">
      <c r="F1075" s="1"/>
    </row>
    <row r="1076" spans="6:6" x14ac:dyDescent="0.3">
      <c r="F1076" s="1"/>
    </row>
    <row r="1077" spans="6:6" x14ac:dyDescent="0.3">
      <c r="F1077" s="1"/>
    </row>
    <row r="1078" spans="6:6" x14ac:dyDescent="0.3">
      <c r="F1078" s="1"/>
    </row>
    <row r="1079" spans="6:6" x14ac:dyDescent="0.3">
      <c r="F1079" s="1"/>
    </row>
    <row r="1080" spans="6:6" x14ac:dyDescent="0.3">
      <c r="F1080" s="1"/>
    </row>
    <row r="1081" spans="6:6" x14ac:dyDescent="0.3">
      <c r="F1081" s="1"/>
    </row>
    <row r="1082" spans="6:6" x14ac:dyDescent="0.3">
      <c r="F1082" s="1"/>
    </row>
    <row r="1083" spans="6:6" x14ac:dyDescent="0.3">
      <c r="F1083" s="1"/>
    </row>
    <row r="1084" spans="6:6" x14ac:dyDescent="0.3">
      <c r="F1084" s="1"/>
    </row>
    <row r="1085" spans="6:6" x14ac:dyDescent="0.3">
      <c r="F1085" s="1"/>
    </row>
    <row r="1086" spans="6:6" x14ac:dyDescent="0.3">
      <c r="F1086" s="1"/>
    </row>
    <row r="1087" spans="6:6" x14ac:dyDescent="0.3">
      <c r="F1087" s="1"/>
    </row>
    <row r="1088" spans="6:6" x14ac:dyDescent="0.3">
      <c r="F1088" s="1"/>
    </row>
    <row r="1089" spans="5:6" x14ac:dyDescent="0.3">
      <c r="F1089" s="1"/>
    </row>
    <row r="1090" spans="5:6" x14ac:dyDescent="0.3">
      <c r="F1090" s="1"/>
    </row>
    <row r="1091" spans="5:6" x14ac:dyDescent="0.3">
      <c r="F1091" s="1"/>
    </row>
    <row r="1092" spans="5:6" x14ac:dyDescent="0.3">
      <c r="F1092" s="1"/>
    </row>
    <row r="1093" spans="5:6" x14ac:dyDescent="0.3">
      <c r="F1093" s="1"/>
    </row>
    <row r="1094" spans="5:6" x14ac:dyDescent="0.3">
      <c r="E1094" s="125"/>
      <c r="F1094" s="1"/>
    </row>
    <row r="1095" spans="5:6" x14ac:dyDescent="0.3">
      <c r="F1095" s="1"/>
    </row>
    <row r="1096" spans="5:6" x14ac:dyDescent="0.3">
      <c r="F1096" s="1"/>
    </row>
    <row r="1097" spans="5:6" x14ac:dyDescent="0.3">
      <c r="E1097" s="125"/>
      <c r="F1097" s="1"/>
    </row>
    <row r="1098" spans="5:6" x14ac:dyDescent="0.3">
      <c r="F1098" s="1"/>
    </row>
    <row r="1099" spans="5:6" x14ac:dyDescent="0.3">
      <c r="F1099" s="1"/>
    </row>
    <row r="1100" spans="5:6" x14ac:dyDescent="0.3">
      <c r="F1100" s="1"/>
    </row>
    <row r="1101" spans="5:6" x14ac:dyDescent="0.3">
      <c r="F1101" s="1"/>
    </row>
    <row r="1102" spans="5:6" x14ac:dyDescent="0.3">
      <c r="F1102" s="1"/>
    </row>
    <row r="1103" spans="5:6" x14ac:dyDescent="0.3">
      <c r="F1103" s="1"/>
    </row>
    <row r="1104" spans="5:6" x14ac:dyDescent="0.3">
      <c r="F1104" s="1"/>
    </row>
    <row r="1105" spans="5:6" x14ac:dyDescent="0.3">
      <c r="F1105" s="1"/>
    </row>
    <row r="1106" spans="5:6" x14ac:dyDescent="0.3">
      <c r="F1106" s="1"/>
    </row>
    <row r="1107" spans="5:6" x14ac:dyDescent="0.3">
      <c r="F1107" s="1"/>
    </row>
    <row r="1108" spans="5:6" x14ac:dyDescent="0.3">
      <c r="F1108" s="1"/>
    </row>
    <row r="1109" spans="5:6" x14ac:dyDescent="0.3">
      <c r="F1109" s="1"/>
    </row>
    <row r="1110" spans="5:6" x14ac:dyDescent="0.3">
      <c r="F1110" s="1"/>
    </row>
    <row r="1111" spans="5:6" x14ac:dyDescent="0.3">
      <c r="F1111" s="1"/>
    </row>
    <row r="1112" spans="5:6" x14ac:dyDescent="0.3">
      <c r="F1112" s="1"/>
    </row>
    <row r="1113" spans="5:6" x14ac:dyDescent="0.3">
      <c r="F1113" s="1"/>
    </row>
    <row r="1114" spans="5:6" x14ac:dyDescent="0.3">
      <c r="F1114" s="1"/>
    </row>
    <row r="1115" spans="5:6" x14ac:dyDescent="0.3">
      <c r="F1115" s="1"/>
    </row>
    <row r="1116" spans="5:6" x14ac:dyDescent="0.3">
      <c r="F1116" s="1"/>
    </row>
    <row r="1117" spans="5:6" x14ac:dyDescent="0.3">
      <c r="F1117" s="1"/>
    </row>
    <row r="1118" spans="5:6" x14ac:dyDescent="0.3">
      <c r="E1118" s="125"/>
      <c r="F1118" s="1"/>
    </row>
    <row r="1119" spans="5:6" x14ac:dyDescent="0.3">
      <c r="F1119" s="1"/>
    </row>
    <row r="1120" spans="5:6" x14ac:dyDescent="0.3">
      <c r="E1120" s="125"/>
      <c r="F1120" s="1"/>
    </row>
    <row r="1121" spans="5:6" x14ac:dyDescent="0.3">
      <c r="F1121" s="1"/>
    </row>
    <row r="1122" spans="5:6" x14ac:dyDescent="0.3">
      <c r="F1122" s="1"/>
    </row>
    <row r="1123" spans="5:6" x14ac:dyDescent="0.3">
      <c r="F1123" s="1"/>
    </row>
    <row r="1124" spans="5:6" x14ac:dyDescent="0.3">
      <c r="F1124" s="1"/>
    </row>
    <row r="1125" spans="5:6" x14ac:dyDescent="0.3">
      <c r="F1125" s="1"/>
    </row>
    <row r="1126" spans="5:6" x14ac:dyDescent="0.3">
      <c r="E1126" s="125"/>
      <c r="F1126" s="1"/>
    </row>
    <row r="1127" spans="5:6" x14ac:dyDescent="0.3">
      <c r="F1127" s="1"/>
    </row>
    <row r="1128" spans="5:6" x14ac:dyDescent="0.3">
      <c r="F1128" s="1"/>
    </row>
    <row r="1129" spans="5:6" x14ac:dyDescent="0.3">
      <c r="F1129" s="1"/>
    </row>
    <row r="1130" spans="5:6" x14ac:dyDescent="0.3">
      <c r="F1130" s="1"/>
    </row>
    <row r="1131" spans="5:6" x14ac:dyDescent="0.3">
      <c r="E1131" s="125"/>
      <c r="F1131" s="1"/>
    </row>
    <row r="1132" spans="5:6" x14ac:dyDescent="0.3">
      <c r="F1132" s="1"/>
    </row>
    <row r="1133" spans="5:6" x14ac:dyDescent="0.3">
      <c r="F1133" s="1"/>
    </row>
    <row r="1134" spans="5:6" x14ac:dyDescent="0.3">
      <c r="F1134" s="1"/>
    </row>
    <row r="1135" spans="5:6" x14ac:dyDescent="0.3">
      <c r="F1135" s="1"/>
    </row>
    <row r="1136" spans="5:6" x14ac:dyDescent="0.3">
      <c r="F1136" s="1"/>
    </row>
    <row r="1137" spans="5:6" x14ac:dyDescent="0.3">
      <c r="F1137" s="1"/>
    </row>
    <row r="1138" spans="5:6" x14ac:dyDescent="0.3">
      <c r="F1138" s="1"/>
    </row>
    <row r="1139" spans="5:6" x14ac:dyDescent="0.3">
      <c r="F1139" s="1"/>
    </row>
    <row r="1140" spans="5:6" x14ac:dyDescent="0.3">
      <c r="F1140" s="1"/>
    </row>
    <row r="1141" spans="5:6" x14ac:dyDescent="0.3">
      <c r="F1141" s="1"/>
    </row>
    <row r="1142" spans="5:6" x14ac:dyDescent="0.3">
      <c r="E1142" s="125"/>
      <c r="F1142" s="1"/>
    </row>
    <row r="1143" spans="5:6" x14ac:dyDescent="0.3">
      <c r="F1143" s="1"/>
    </row>
    <row r="1144" spans="5:6" x14ac:dyDescent="0.3">
      <c r="F1144" s="1"/>
    </row>
    <row r="1145" spans="5:6" x14ac:dyDescent="0.3">
      <c r="F1145" s="1"/>
    </row>
    <row r="1146" spans="5:6" x14ac:dyDescent="0.3">
      <c r="F1146" s="1"/>
    </row>
    <row r="1147" spans="5:6" x14ac:dyDescent="0.3">
      <c r="F1147" s="1"/>
    </row>
    <row r="1148" spans="5:6" x14ac:dyDescent="0.3">
      <c r="F1148" s="1"/>
    </row>
    <row r="1149" spans="5:6" x14ac:dyDescent="0.3">
      <c r="F1149" s="1"/>
    </row>
    <row r="1150" spans="5:6" x14ac:dyDescent="0.3">
      <c r="F1150" s="1"/>
    </row>
    <row r="1151" spans="5:6" x14ac:dyDescent="0.3">
      <c r="F1151" s="1"/>
    </row>
    <row r="1152" spans="5:6" x14ac:dyDescent="0.3">
      <c r="F1152" s="1"/>
    </row>
    <row r="1153" spans="5:6" x14ac:dyDescent="0.3">
      <c r="F1153" s="1"/>
    </row>
    <row r="1154" spans="5:6" x14ac:dyDescent="0.3">
      <c r="F1154" s="1"/>
    </row>
    <row r="1155" spans="5:6" x14ac:dyDescent="0.3">
      <c r="E1155" s="125"/>
      <c r="F1155" s="1"/>
    </row>
    <row r="1156" spans="5:6" x14ac:dyDescent="0.3">
      <c r="E1156" s="125"/>
      <c r="F1156" s="1"/>
    </row>
    <row r="1157" spans="5:6" x14ac:dyDescent="0.3">
      <c r="F1157" s="1"/>
    </row>
    <row r="1158" spans="5:6" x14ac:dyDescent="0.3">
      <c r="F1158" s="1"/>
    </row>
    <row r="1159" spans="5:6" x14ac:dyDescent="0.3">
      <c r="F1159" s="1"/>
    </row>
    <row r="1160" spans="5:6" x14ac:dyDescent="0.3">
      <c r="F1160" s="1"/>
    </row>
    <row r="1161" spans="5:6" x14ac:dyDescent="0.3">
      <c r="E1161" s="125"/>
      <c r="F1161" s="1"/>
    </row>
    <row r="1162" spans="5:6" x14ac:dyDescent="0.3">
      <c r="F1162" s="1"/>
    </row>
    <row r="1163" spans="5:6" x14ac:dyDescent="0.3">
      <c r="F1163" s="1"/>
    </row>
    <row r="1164" spans="5:6" x14ac:dyDescent="0.3">
      <c r="F1164" s="1"/>
    </row>
    <row r="1165" spans="5:6" x14ac:dyDescent="0.3">
      <c r="F1165" s="1"/>
    </row>
    <row r="1166" spans="5:6" x14ac:dyDescent="0.3">
      <c r="F1166" s="1"/>
    </row>
    <row r="1167" spans="5:6" x14ac:dyDescent="0.3">
      <c r="F1167" s="1"/>
    </row>
    <row r="1168" spans="5:6" x14ac:dyDescent="0.3">
      <c r="F1168" s="1"/>
    </row>
    <row r="1169" spans="5:6" x14ac:dyDescent="0.3">
      <c r="F1169" s="1"/>
    </row>
    <row r="1170" spans="5:6" x14ac:dyDescent="0.3">
      <c r="F1170" s="1"/>
    </row>
    <row r="1171" spans="5:6" x14ac:dyDescent="0.3">
      <c r="F1171" s="1"/>
    </row>
    <row r="1172" spans="5:6" x14ac:dyDescent="0.3">
      <c r="F1172" s="1"/>
    </row>
    <row r="1173" spans="5:6" x14ac:dyDescent="0.3">
      <c r="F1173" s="1"/>
    </row>
    <row r="1174" spans="5:6" x14ac:dyDescent="0.3">
      <c r="F1174" s="1"/>
    </row>
    <row r="1175" spans="5:6" x14ac:dyDescent="0.3">
      <c r="F1175" s="1"/>
    </row>
    <row r="1176" spans="5:6" x14ac:dyDescent="0.3">
      <c r="E1176" s="125"/>
      <c r="F1176" s="1"/>
    </row>
    <row r="1177" spans="5:6" x14ac:dyDescent="0.3">
      <c r="F1177" s="1"/>
    </row>
    <row r="1178" spans="5:6" x14ac:dyDescent="0.3">
      <c r="E1178" s="125"/>
      <c r="F1178" s="1"/>
    </row>
    <row r="1179" spans="5:6" x14ac:dyDescent="0.3">
      <c r="F1179" s="1"/>
    </row>
    <row r="1180" spans="5:6" x14ac:dyDescent="0.3">
      <c r="F1180" s="1"/>
    </row>
    <row r="1181" spans="5:6" x14ac:dyDescent="0.3">
      <c r="F1181" s="1"/>
    </row>
    <row r="1182" spans="5:6" x14ac:dyDescent="0.3">
      <c r="E1182" s="125"/>
      <c r="F1182" s="1"/>
    </row>
    <row r="1183" spans="5:6" x14ac:dyDescent="0.3">
      <c r="F1183" s="1"/>
    </row>
    <row r="1184" spans="5:6" x14ac:dyDescent="0.3">
      <c r="F1184" s="1"/>
    </row>
    <row r="1185" spans="5:6" x14ac:dyDescent="0.3">
      <c r="F1185" s="1"/>
    </row>
    <row r="1186" spans="5:6" x14ac:dyDescent="0.3">
      <c r="F1186" s="1"/>
    </row>
    <row r="1187" spans="5:6" x14ac:dyDescent="0.3">
      <c r="F1187" s="1"/>
    </row>
    <row r="1188" spans="5:6" x14ac:dyDescent="0.3">
      <c r="F1188" s="1"/>
    </row>
    <row r="1189" spans="5:6" x14ac:dyDescent="0.3">
      <c r="F1189" s="1"/>
    </row>
    <row r="1190" spans="5:6" x14ac:dyDescent="0.3">
      <c r="F1190" s="1"/>
    </row>
    <row r="1191" spans="5:6" x14ac:dyDescent="0.3">
      <c r="E1191" s="125"/>
      <c r="F1191" s="1"/>
    </row>
    <row r="1192" spans="5:6" x14ac:dyDescent="0.3">
      <c r="F1192" s="1"/>
    </row>
    <row r="1193" spans="5:6" x14ac:dyDescent="0.3">
      <c r="F1193" s="1"/>
    </row>
    <row r="1194" spans="5:6" x14ac:dyDescent="0.3">
      <c r="F1194" s="1"/>
    </row>
    <row r="1195" spans="5:6" x14ac:dyDescent="0.3">
      <c r="F1195" s="1"/>
    </row>
    <row r="1196" spans="5:6" x14ac:dyDescent="0.3">
      <c r="F1196" s="1"/>
    </row>
    <row r="1197" spans="5:6" x14ac:dyDescent="0.3">
      <c r="F1197" s="1"/>
    </row>
    <row r="1198" spans="5:6" x14ac:dyDescent="0.3">
      <c r="F1198" s="1"/>
    </row>
    <row r="1199" spans="5:6" x14ac:dyDescent="0.3">
      <c r="F1199" s="1"/>
    </row>
    <row r="1200" spans="5:6" x14ac:dyDescent="0.3">
      <c r="F1200" s="1"/>
    </row>
    <row r="1201" spans="5:6" x14ac:dyDescent="0.3">
      <c r="F1201" s="1"/>
    </row>
    <row r="1202" spans="5:6" x14ac:dyDescent="0.3">
      <c r="F1202" s="1"/>
    </row>
    <row r="1203" spans="5:6" x14ac:dyDescent="0.3">
      <c r="F1203" s="1"/>
    </row>
    <row r="1204" spans="5:6" x14ac:dyDescent="0.3">
      <c r="E1204" s="125"/>
      <c r="F1204" s="1"/>
    </row>
    <row r="1205" spans="5:6" x14ac:dyDescent="0.3">
      <c r="F1205" s="1"/>
    </row>
    <row r="1206" spans="5:6" x14ac:dyDescent="0.3">
      <c r="F1206" s="1"/>
    </row>
    <row r="1207" spans="5:6" x14ac:dyDescent="0.3">
      <c r="F1207" s="1"/>
    </row>
    <row r="1208" spans="5:6" x14ac:dyDescent="0.3">
      <c r="F1208" s="1"/>
    </row>
    <row r="1209" spans="5:6" x14ac:dyDescent="0.3">
      <c r="F1209" s="1"/>
    </row>
    <row r="1210" spans="5:6" x14ac:dyDescent="0.3">
      <c r="F1210" s="1"/>
    </row>
    <row r="1211" spans="5:6" x14ac:dyDescent="0.3">
      <c r="F1211" s="1"/>
    </row>
    <row r="1212" spans="5:6" x14ac:dyDescent="0.3">
      <c r="F1212" s="1"/>
    </row>
    <row r="1213" spans="5:6" x14ac:dyDescent="0.3">
      <c r="F1213" s="1"/>
    </row>
    <row r="1214" spans="5:6" x14ac:dyDescent="0.3">
      <c r="F1214" s="1"/>
    </row>
    <row r="1215" spans="5:6" x14ac:dyDescent="0.3">
      <c r="F1215" s="1"/>
    </row>
    <row r="1216" spans="5:6" x14ac:dyDescent="0.3">
      <c r="F1216" s="1"/>
    </row>
    <row r="1217" spans="6:6" x14ac:dyDescent="0.3">
      <c r="F1217" s="1"/>
    </row>
    <row r="1218" spans="6:6" x14ac:dyDescent="0.3">
      <c r="F1218" s="1"/>
    </row>
    <row r="1219" spans="6:6" x14ac:dyDescent="0.3">
      <c r="F1219" s="1"/>
    </row>
    <row r="1220" spans="6:6" x14ac:dyDescent="0.3">
      <c r="F1220" s="1"/>
    </row>
    <row r="1221" spans="6:6" x14ac:dyDescent="0.3">
      <c r="F1221" s="1"/>
    </row>
    <row r="1222" spans="6:6" x14ac:dyDescent="0.3">
      <c r="F1222" s="1"/>
    </row>
    <row r="1223" spans="6:6" x14ac:dyDescent="0.3">
      <c r="F1223" s="1"/>
    </row>
    <row r="1224" spans="6:6" x14ac:dyDescent="0.3">
      <c r="F1224" s="1"/>
    </row>
    <row r="1225" spans="6:6" x14ac:dyDescent="0.3">
      <c r="F1225" s="1"/>
    </row>
    <row r="1226" spans="6:6" x14ac:dyDescent="0.3">
      <c r="F1226" s="1"/>
    </row>
    <row r="1227" spans="6:6" x14ac:dyDescent="0.3">
      <c r="F1227" s="1"/>
    </row>
    <row r="1228" spans="6:6" x14ac:dyDescent="0.3">
      <c r="F1228" s="1"/>
    </row>
    <row r="1229" spans="6:6" x14ac:dyDescent="0.3">
      <c r="F1229" s="1"/>
    </row>
    <row r="1230" spans="6:6" x14ac:dyDescent="0.3">
      <c r="F1230" s="1"/>
    </row>
    <row r="1231" spans="6:6" x14ac:dyDescent="0.3">
      <c r="F1231" s="1"/>
    </row>
    <row r="1232" spans="6:6" x14ac:dyDescent="0.3">
      <c r="F1232" s="1"/>
    </row>
    <row r="1233" spans="5:6" x14ac:dyDescent="0.3">
      <c r="F1233" s="1"/>
    </row>
    <row r="1234" spans="5:6" x14ac:dyDescent="0.3">
      <c r="E1234" s="125"/>
      <c r="F1234" s="1"/>
    </row>
    <row r="1235" spans="5:6" x14ac:dyDescent="0.3">
      <c r="F1235" s="1"/>
    </row>
    <row r="1236" spans="5:6" x14ac:dyDescent="0.3">
      <c r="F1236" s="1"/>
    </row>
    <row r="1237" spans="5:6" x14ac:dyDescent="0.3">
      <c r="F1237" s="1"/>
    </row>
    <row r="1238" spans="5:6" x14ac:dyDescent="0.3">
      <c r="E1238" s="125"/>
      <c r="F1238" s="1"/>
    </row>
    <row r="1239" spans="5:6" x14ac:dyDescent="0.3">
      <c r="F1239" s="1"/>
    </row>
    <row r="1240" spans="5:6" x14ac:dyDescent="0.3">
      <c r="F1240" s="1"/>
    </row>
    <row r="1241" spans="5:6" x14ac:dyDescent="0.3">
      <c r="F1241" s="1"/>
    </row>
    <row r="1242" spans="5:6" x14ac:dyDescent="0.3">
      <c r="F1242" s="1"/>
    </row>
    <row r="1243" spans="5:6" x14ac:dyDescent="0.3">
      <c r="F1243" s="1"/>
    </row>
    <row r="1244" spans="5:6" x14ac:dyDescent="0.3">
      <c r="F1244" s="1"/>
    </row>
    <row r="1245" spans="5:6" x14ac:dyDescent="0.3">
      <c r="E1245" s="125"/>
      <c r="F1245" s="1"/>
    </row>
    <row r="1246" spans="5:6" x14ac:dyDescent="0.3">
      <c r="E1246" s="125"/>
      <c r="F1246" s="1"/>
    </row>
    <row r="1247" spans="5:6" x14ac:dyDescent="0.3">
      <c r="F1247" s="1"/>
    </row>
    <row r="1248" spans="5:6" x14ac:dyDescent="0.3">
      <c r="F1248" s="1"/>
    </row>
    <row r="1249" spans="5:6" x14ac:dyDescent="0.3">
      <c r="E1249" s="125"/>
      <c r="F1249" s="1"/>
    </row>
    <row r="1250" spans="5:6" x14ac:dyDescent="0.3">
      <c r="F1250" s="1"/>
    </row>
    <row r="1251" spans="5:6" x14ac:dyDescent="0.3">
      <c r="F1251" s="1"/>
    </row>
    <row r="1252" spans="5:6" x14ac:dyDescent="0.3">
      <c r="F1252" s="1"/>
    </row>
    <row r="1253" spans="5:6" x14ac:dyDescent="0.3">
      <c r="F1253" s="1"/>
    </row>
    <row r="1254" spans="5:6" x14ac:dyDescent="0.3">
      <c r="F1254" s="1"/>
    </row>
    <row r="1255" spans="5:6" x14ac:dyDescent="0.3">
      <c r="F1255" s="1"/>
    </row>
    <row r="1256" spans="5:6" x14ac:dyDescent="0.3">
      <c r="E1256" s="125"/>
      <c r="F1256" s="1"/>
    </row>
    <row r="1257" spans="5:6" x14ac:dyDescent="0.3">
      <c r="F1257" s="1"/>
    </row>
    <row r="1258" spans="5:6" x14ac:dyDescent="0.3">
      <c r="F1258" s="1"/>
    </row>
    <row r="1259" spans="5:6" x14ac:dyDescent="0.3">
      <c r="F1259" s="1"/>
    </row>
    <row r="1260" spans="5:6" x14ac:dyDescent="0.3">
      <c r="F1260" s="1"/>
    </row>
    <row r="1261" spans="5:6" x14ac:dyDescent="0.3">
      <c r="F1261" s="1"/>
    </row>
    <row r="1262" spans="5:6" x14ac:dyDescent="0.3">
      <c r="F1262" s="1"/>
    </row>
    <row r="1263" spans="5:6" x14ac:dyDescent="0.3">
      <c r="F1263" s="1"/>
    </row>
    <row r="1264" spans="5:6" x14ac:dyDescent="0.3">
      <c r="F1264" s="1"/>
    </row>
    <row r="1265" spans="5:6" x14ac:dyDescent="0.3">
      <c r="F1265" s="1"/>
    </row>
    <row r="1266" spans="5:6" x14ac:dyDescent="0.3">
      <c r="F1266" s="1"/>
    </row>
    <row r="1267" spans="5:6" x14ac:dyDescent="0.3">
      <c r="E1267" s="125"/>
      <c r="F1267" s="1"/>
    </row>
    <row r="1268" spans="5:6" x14ac:dyDescent="0.3">
      <c r="F1268" s="1"/>
    </row>
    <row r="1269" spans="5:6" x14ac:dyDescent="0.3">
      <c r="F1269" s="1"/>
    </row>
    <row r="1270" spans="5:6" x14ac:dyDescent="0.3">
      <c r="F1270" s="1"/>
    </row>
    <row r="1271" spans="5:6" x14ac:dyDescent="0.3">
      <c r="F1271" s="1"/>
    </row>
    <row r="1272" spans="5:6" x14ac:dyDescent="0.3">
      <c r="F1272" s="1"/>
    </row>
    <row r="1273" spans="5:6" x14ac:dyDescent="0.3">
      <c r="F1273" s="1"/>
    </row>
    <row r="1274" spans="5:6" x14ac:dyDescent="0.3">
      <c r="F1274" s="1"/>
    </row>
    <row r="1275" spans="5:6" x14ac:dyDescent="0.3">
      <c r="F1275" s="1"/>
    </row>
    <row r="1276" spans="5:6" x14ac:dyDescent="0.3">
      <c r="F1276" s="1"/>
    </row>
    <row r="1277" spans="5:6" x14ac:dyDescent="0.3">
      <c r="F1277" s="1"/>
    </row>
    <row r="1278" spans="5:6" x14ac:dyDescent="0.3">
      <c r="F1278" s="1"/>
    </row>
    <row r="1279" spans="5:6" x14ac:dyDescent="0.3">
      <c r="F1279" s="1"/>
    </row>
    <row r="1280" spans="5:6" x14ac:dyDescent="0.3">
      <c r="F1280" s="1"/>
    </row>
    <row r="1281" spans="6:6" x14ac:dyDescent="0.3">
      <c r="F1281" s="1"/>
    </row>
    <row r="1282" spans="6:6" x14ac:dyDescent="0.3">
      <c r="F1282" s="1"/>
    </row>
    <row r="1283" spans="6:6" x14ac:dyDescent="0.3">
      <c r="F1283" s="1"/>
    </row>
    <row r="1284" spans="6:6" x14ac:dyDescent="0.3">
      <c r="F1284" s="1"/>
    </row>
    <row r="1285" spans="6:6" x14ac:dyDescent="0.3">
      <c r="F1285" s="1"/>
    </row>
    <row r="1286" spans="6:6" x14ac:dyDescent="0.3">
      <c r="F1286" s="1"/>
    </row>
    <row r="1287" spans="6:6" x14ac:dyDescent="0.3">
      <c r="F1287" s="1"/>
    </row>
    <row r="1288" spans="6:6" x14ac:dyDescent="0.3">
      <c r="F1288" s="1"/>
    </row>
    <row r="1289" spans="6:6" x14ac:dyDescent="0.3">
      <c r="F1289" s="1"/>
    </row>
    <row r="1290" spans="6:6" x14ac:dyDescent="0.3">
      <c r="F1290" s="1"/>
    </row>
    <row r="1291" spans="6:6" x14ac:dyDescent="0.3">
      <c r="F1291" s="1"/>
    </row>
    <row r="1292" spans="6:6" x14ac:dyDescent="0.3">
      <c r="F1292" s="1"/>
    </row>
    <row r="1293" spans="6:6" x14ac:dyDescent="0.3">
      <c r="F1293" s="1"/>
    </row>
    <row r="1294" spans="6:6" x14ac:dyDescent="0.3">
      <c r="F1294" s="1"/>
    </row>
    <row r="1295" spans="6:6" x14ac:dyDescent="0.3">
      <c r="F1295" s="1"/>
    </row>
    <row r="1296" spans="6:6" x14ac:dyDescent="0.3">
      <c r="F1296" s="1"/>
    </row>
    <row r="1297" spans="6:6" x14ac:dyDescent="0.3">
      <c r="F1297" s="1"/>
    </row>
    <row r="1298" spans="6:6" x14ac:dyDescent="0.3">
      <c r="F1298" s="1"/>
    </row>
    <row r="1299" spans="6:6" x14ac:dyDescent="0.3">
      <c r="F1299" s="1"/>
    </row>
    <row r="1300" spans="6:6" x14ac:dyDescent="0.3">
      <c r="F1300" s="1"/>
    </row>
    <row r="1301" spans="6:6" x14ac:dyDescent="0.3">
      <c r="F1301" s="1"/>
    </row>
    <row r="1302" spans="6:6" x14ac:dyDescent="0.3">
      <c r="F1302" s="1"/>
    </row>
    <row r="1303" spans="6:6" x14ac:dyDescent="0.3">
      <c r="F1303" s="1"/>
    </row>
    <row r="1304" spans="6:6" x14ac:dyDescent="0.3">
      <c r="F1304" s="1"/>
    </row>
    <row r="1305" spans="6:6" x14ac:dyDescent="0.3">
      <c r="F1305" s="1"/>
    </row>
    <row r="1306" spans="6:6" x14ac:dyDescent="0.3">
      <c r="F1306" s="1"/>
    </row>
    <row r="1307" spans="6:6" x14ac:dyDescent="0.3">
      <c r="F1307" s="1"/>
    </row>
    <row r="1308" spans="6:6" x14ac:dyDescent="0.3">
      <c r="F1308" s="1"/>
    </row>
    <row r="1309" spans="6:6" x14ac:dyDescent="0.3">
      <c r="F1309" s="1"/>
    </row>
    <row r="1310" spans="6:6" x14ac:dyDescent="0.3">
      <c r="F1310" s="1"/>
    </row>
    <row r="1311" spans="6:6" x14ac:dyDescent="0.3">
      <c r="F1311" s="1"/>
    </row>
    <row r="1312" spans="6:6" x14ac:dyDescent="0.3">
      <c r="F1312" s="1"/>
    </row>
    <row r="1313" spans="5:6" x14ac:dyDescent="0.3">
      <c r="F1313" s="1"/>
    </row>
    <row r="1314" spans="5:6" x14ac:dyDescent="0.3">
      <c r="F1314" s="1"/>
    </row>
    <row r="1315" spans="5:6" x14ac:dyDescent="0.3">
      <c r="E1315" s="125"/>
      <c r="F1315" s="1"/>
    </row>
    <row r="1316" spans="5:6" x14ac:dyDescent="0.3">
      <c r="F1316" s="1"/>
    </row>
    <row r="1317" spans="5:6" x14ac:dyDescent="0.3">
      <c r="F1317" s="1"/>
    </row>
    <row r="1318" spans="5:6" x14ac:dyDescent="0.3">
      <c r="F1318" s="1"/>
    </row>
    <row r="1319" spans="5:6" x14ac:dyDescent="0.3">
      <c r="F1319" s="1"/>
    </row>
    <row r="1320" spans="5:6" x14ac:dyDescent="0.3">
      <c r="F1320" s="1"/>
    </row>
    <row r="1321" spans="5:6" x14ac:dyDescent="0.3">
      <c r="F1321" s="1"/>
    </row>
    <row r="1322" spans="5:6" x14ac:dyDescent="0.3">
      <c r="F1322" s="1"/>
    </row>
    <row r="1323" spans="5:6" x14ac:dyDescent="0.3">
      <c r="F1323" s="1"/>
    </row>
    <row r="1324" spans="5:6" x14ac:dyDescent="0.3">
      <c r="F1324" s="1"/>
    </row>
    <row r="1325" spans="5:6" x14ac:dyDescent="0.3">
      <c r="F1325" s="1"/>
    </row>
    <row r="1326" spans="5:6" x14ac:dyDescent="0.3">
      <c r="F1326" s="1"/>
    </row>
    <row r="1327" spans="5:6" x14ac:dyDescent="0.3">
      <c r="F1327" s="1"/>
    </row>
    <row r="1328" spans="5:6" x14ac:dyDescent="0.3">
      <c r="F1328" s="1"/>
    </row>
    <row r="1329" spans="5:6" x14ac:dyDescent="0.3">
      <c r="F1329" s="1"/>
    </row>
    <row r="1330" spans="5:6" x14ac:dyDescent="0.3">
      <c r="F1330" s="1"/>
    </row>
    <row r="1331" spans="5:6" x14ac:dyDescent="0.3">
      <c r="F1331" s="1"/>
    </row>
    <row r="1332" spans="5:6" x14ac:dyDescent="0.3">
      <c r="E1332" s="125"/>
      <c r="F1332" s="1"/>
    </row>
    <row r="1333" spans="5:6" x14ac:dyDescent="0.3">
      <c r="F1333" s="1"/>
    </row>
    <row r="1334" spans="5:6" x14ac:dyDescent="0.3">
      <c r="F1334" s="1"/>
    </row>
    <row r="1335" spans="5:6" x14ac:dyDescent="0.3">
      <c r="F1335" s="1"/>
    </row>
    <row r="1336" spans="5:6" x14ac:dyDescent="0.3">
      <c r="F1336" s="1"/>
    </row>
    <row r="1337" spans="5:6" x14ac:dyDescent="0.3">
      <c r="F1337" s="1"/>
    </row>
    <row r="1338" spans="5:6" x14ac:dyDescent="0.3">
      <c r="F1338" s="1"/>
    </row>
    <row r="1339" spans="5:6" x14ac:dyDescent="0.3">
      <c r="F1339" s="1"/>
    </row>
    <row r="1340" spans="5:6" x14ac:dyDescent="0.3">
      <c r="F1340" s="1"/>
    </row>
    <row r="1341" spans="5:6" x14ac:dyDescent="0.3">
      <c r="F1341" s="1"/>
    </row>
    <row r="1342" spans="5:6" x14ac:dyDescent="0.3">
      <c r="F1342" s="1"/>
    </row>
    <row r="1343" spans="5:6" x14ac:dyDescent="0.3">
      <c r="F1343" s="1"/>
    </row>
    <row r="1344" spans="5:6" x14ac:dyDescent="0.3">
      <c r="F1344" s="1"/>
    </row>
    <row r="1345" spans="5:6" x14ac:dyDescent="0.3">
      <c r="F1345" s="1"/>
    </row>
    <row r="1346" spans="5:6" x14ac:dyDescent="0.3">
      <c r="F1346" s="1"/>
    </row>
    <row r="1347" spans="5:6" x14ac:dyDescent="0.3">
      <c r="F1347" s="1"/>
    </row>
    <row r="1348" spans="5:6" x14ac:dyDescent="0.3">
      <c r="F1348" s="1"/>
    </row>
    <row r="1349" spans="5:6" x14ac:dyDescent="0.3">
      <c r="E1349" s="125"/>
      <c r="F1349" s="1"/>
    </row>
    <row r="1350" spans="5:6" x14ac:dyDescent="0.3">
      <c r="F1350" s="1"/>
    </row>
    <row r="1351" spans="5:6" x14ac:dyDescent="0.3">
      <c r="F1351" s="1"/>
    </row>
    <row r="1352" spans="5:6" x14ac:dyDescent="0.3">
      <c r="F1352" s="1"/>
    </row>
    <row r="1353" spans="5:6" x14ac:dyDescent="0.3">
      <c r="F1353" s="1"/>
    </row>
    <row r="1354" spans="5:6" x14ac:dyDescent="0.3">
      <c r="E1354" s="125"/>
      <c r="F1354" s="1"/>
    </row>
    <row r="1355" spans="5:6" x14ac:dyDescent="0.3">
      <c r="F1355" s="1"/>
    </row>
    <row r="1356" spans="5:6" x14ac:dyDescent="0.3">
      <c r="F1356" s="1"/>
    </row>
    <row r="1357" spans="5:6" x14ac:dyDescent="0.3">
      <c r="F1357" s="1"/>
    </row>
    <row r="1358" spans="5:6" x14ac:dyDescent="0.3">
      <c r="E1358" s="125"/>
      <c r="F1358" s="1"/>
    </row>
    <row r="1359" spans="5:6" x14ac:dyDescent="0.3">
      <c r="F1359" s="1"/>
    </row>
    <row r="1360" spans="5:6" x14ac:dyDescent="0.3">
      <c r="F1360" s="1"/>
    </row>
    <row r="1361" spans="5:6" x14ac:dyDescent="0.3">
      <c r="F1361" s="1"/>
    </row>
    <row r="1362" spans="5:6" x14ac:dyDescent="0.3">
      <c r="F1362" s="1"/>
    </row>
    <row r="1363" spans="5:6" x14ac:dyDescent="0.3">
      <c r="F1363" s="1"/>
    </row>
    <row r="1364" spans="5:6" x14ac:dyDescent="0.3">
      <c r="F1364" s="1"/>
    </row>
    <row r="1365" spans="5:6" x14ac:dyDescent="0.3">
      <c r="F1365" s="1"/>
    </row>
    <row r="1366" spans="5:6" x14ac:dyDescent="0.3">
      <c r="F1366" s="1"/>
    </row>
    <row r="1367" spans="5:6" x14ac:dyDescent="0.3">
      <c r="F1367" s="1"/>
    </row>
    <row r="1368" spans="5:6" x14ac:dyDescent="0.3">
      <c r="F1368" s="1"/>
    </row>
    <row r="1369" spans="5:6" x14ac:dyDescent="0.3">
      <c r="F1369" s="1"/>
    </row>
    <row r="1370" spans="5:6" x14ac:dyDescent="0.3">
      <c r="F1370" s="1"/>
    </row>
    <row r="1371" spans="5:6" x14ac:dyDescent="0.3">
      <c r="F1371" s="1"/>
    </row>
    <row r="1372" spans="5:6" x14ac:dyDescent="0.3">
      <c r="F1372" s="1"/>
    </row>
    <row r="1373" spans="5:6" x14ac:dyDescent="0.3">
      <c r="E1373" s="125"/>
      <c r="F1373" s="1"/>
    </row>
    <row r="1374" spans="5:6" x14ac:dyDescent="0.3">
      <c r="F1374" s="1"/>
    </row>
    <row r="1375" spans="5:6" x14ac:dyDescent="0.3">
      <c r="F1375" s="1"/>
    </row>
    <row r="1376" spans="5:6" x14ac:dyDescent="0.3">
      <c r="E1376" s="125"/>
      <c r="F1376" s="1"/>
    </row>
    <row r="1377" spans="5:6" x14ac:dyDescent="0.3">
      <c r="F1377" s="1"/>
    </row>
    <row r="1378" spans="5:6" x14ac:dyDescent="0.3">
      <c r="F1378" s="1"/>
    </row>
    <row r="1379" spans="5:6" x14ac:dyDescent="0.3">
      <c r="F1379" s="1"/>
    </row>
    <row r="1380" spans="5:6" x14ac:dyDescent="0.3">
      <c r="E1380" s="125"/>
      <c r="F1380" s="1"/>
    </row>
    <row r="1381" spans="5:6" x14ac:dyDescent="0.3">
      <c r="F1381" s="1"/>
    </row>
    <row r="1382" spans="5:6" x14ac:dyDescent="0.3">
      <c r="F1382" s="1"/>
    </row>
    <row r="1383" spans="5:6" x14ac:dyDescent="0.3">
      <c r="F1383" s="1"/>
    </row>
    <row r="1384" spans="5:6" x14ac:dyDescent="0.3">
      <c r="F1384" s="1"/>
    </row>
    <row r="1385" spans="5:6" x14ac:dyDescent="0.3">
      <c r="F1385" s="1"/>
    </row>
    <row r="1386" spans="5:6" x14ac:dyDescent="0.3">
      <c r="E1386" s="125"/>
      <c r="F1386" s="1"/>
    </row>
    <row r="1387" spans="5:6" x14ac:dyDescent="0.3">
      <c r="F1387" s="1"/>
    </row>
    <row r="1388" spans="5:6" x14ac:dyDescent="0.3">
      <c r="F1388" s="1"/>
    </row>
    <row r="1389" spans="5:6" x14ac:dyDescent="0.3">
      <c r="F1389" s="1"/>
    </row>
    <row r="1390" spans="5:6" x14ac:dyDescent="0.3">
      <c r="F1390" s="1"/>
    </row>
    <row r="1391" spans="5:6" x14ac:dyDescent="0.3">
      <c r="F1391" s="1"/>
    </row>
    <row r="1392" spans="5:6" x14ac:dyDescent="0.3">
      <c r="F1392" s="1"/>
    </row>
    <row r="1393" spans="6:6" x14ac:dyDescent="0.3">
      <c r="F1393" s="1"/>
    </row>
    <row r="1394" spans="6:6" x14ac:dyDescent="0.3">
      <c r="F1394" s="1"/>
    </row>
    <row r="1395" spans="6:6" x14ac:dyDescent="0.3">
      <c r="F1395" s="1"/>
    </row>
    <row r="1396" spans="6:6" x14ac:dyDescent="0.3">
      <c r="F1396" s="1"/>
    </row>
    <row r="1397" spans="6:6" x14ac:dyDescent="0.3">
      <c r="F1397" s="1"/>
    </row>
    <row r="1398" spans="6:6" x14ac:dyDescent="0.3">
      <c r="F1398" s="1"/>
    </row>
    <row r="1399" spans="6:6" x14ac:dyDescent="0.3">
      <c r="F1399" s="1"/>
    </row>
    <row r="1400" spans="6:6" x14ac:dyDescent="0.3">
      <c r="F1400" s="1"/>
    </row>
    <row r="1401" spans="6:6" x14ac:dyDescent="0.3">
      <c r="F1401" s="1"/>
    </row>
    <row r="1402" spans="6:6" x14ac:dyDescent="0.3">
      <c r="F1402" s="1"/>
    </row>
    <row r="1403" spans="6:6" x14ac:dyDescent="0.3">
      <c r="F1403" s="1"/>
    </row>
    <row r="1404" spans="6:6" x14ac:dyDescent="0.3">
      <c r="F1404" s="1"/>
    </row>
    <row r="1405" spans="6:6" x14ac:dyDescent="0.3">
      <c r="F1405" s="1"/>
    </row>
    <row r="1406" spans="6:6" x14ac:dyDescent="0.3">
      <c r="F1406" s="1"/>
    </row>
    <row r="1407" spans="6:6" x14ac:dyDescent="0.3">
      <c r="F1407" s="1"/>
    </row>
    <row r="1408" spans="6:6" x14ac:dyDescent="0.3">
      <c r="F1408" s="1"/>
    </row>
    <row r="1409" spans="5:6" x14ac:dyDescent="0.3">
      <c r="F1409" s="1"/>
    </row>
    <row r="1410" spans="5:6" x14ac:dyDescent="0.3">
      <c r="F1410" s="1"/>
    </row>
    <row r="1411" spans="5:6" x14ac:dyDescent="0.3">
      <c r="F1411" s="1"/>
    </row>
    <row r="1412" spans="5:6" x14ac:dyDescent="0.3">
      <c r="F1412" s="1"/>
    </row>
    <row r="1413" spans="5:6" x14ac:dyDescent="0.3">
      <c r="F1413" s="1"/>
    </row>
    <row r="1414" spans="5:6" x14ac:dyDescent="0.3">
      <c r="F1414" s="1"/>
    </row>
    <row r="1415" spans="5:6" x14ac:dyDescent="0.3">
      <c r="F1415" s="1"/>
    </row>
    <row r="1416" spans="5:6" x14ac:dyDescent="0.3">
      <c r="F1416" s="1"/>
    </row>
    <row r="1417" spans="5:6" x14ac:dyDescent="0.3">
      <c r="F1417" s="1"/>
    </row>
    <row r="1418" spans="5:6" x14ac:dyDescent="0.3">
      <c r="F1418" s="1"/>
    </row>
    <row r="1419" spans="5:6" x14ac:dyDescent="0.3">
      <c r="F1419" s="1"/>
    </row>
    <row r="1420" spans="5:6" x14ac:dyDescent="0.3">
      <c r="F1420" s="1"/>
    </row>
    <row r="1421" spans="5:6" x14ac:dyDescent="0.3">
      <c r="F1421" s="1"/>
    </row>
    <row r="1422" spans="5:6" x14ac:dyDescent="0.3">
      <c r="F1422" s="1"/>
    </row>
    <row r="1423" spans="5:6" x14ac:dyDescent="0.3">
      <c r="E1423" s="125"/>
      <c r="F1423" s="1"/>
    </row>
    <row r="1424" spans="5:6" x14ac:dyDescent="0.3">
      <c r="F1424" s="1"/>
    </row>
    <row r="1425" spans="6:6" x14ac:dyDescent="0.3">
      <c r="F1425" s="1"/>
    </row>
    <row r="1426" spans="6:6" x14ac:dyDescent="0.3">
      <c r="F1426" s="1"/>
    </row>
    <row r="1427" spans="6:6" x14ac:dyDescent="0.3">
      <c r="F1427" s="1"/>
    </row>
    <row r="1428" spans="6:6" x14ac:dyDescent="0.3">
      <c r="F1428" s="1"/>
    </row>
    <row r="1429" spans="6:6" x14ac:dyDescent="0.3">
      <c r="F1429" s="1"/>
    </row>
    <row r="1430" spans="6:6" x14ac:dyDescent="0.3">
      <c r="F1430" s="1"/>
    </row>
    <row r="1431" spans="6:6" x14ac:dyDescent="0.3">
      <c r="F1431" s="1"/>
    </row>
    <row r="1432" spans="6:6" x14ac:dyDescent="0.3">
      <c r="F1432" s="1"/>
    </row>
    <row r="1433" spans="6:6" x14ac:dyDescent="0.3">
      <c r="F1433" s="1"/>
    </row>
    <row r="1434" spans="6:6" x14ac:dyDescent="0.3">
      <c r="F1434" s="1"/>
    </row>
    <row r="1435" spans="6:6" x14ac:dyDescent="0.3">
      <c r="F1435" s="1"/>
    </row>
    <row r="1436" spans="6:6" x14ac:dyDescent="0.3">
      <c r="F1436" s="1"/>
    </row>
    <row r="1437" spans="6:6" x14ac:dyDescent="0.3">
      <c r="F1437" s="1"/>
    </row>
    <row r="1438" spans="6:6" x14ac:dyDescent="0.3">
      <c r="F1438" s="1"/>
    </row>
    <row r="1439" spans="6:6" x14ac:dyDescent="0.3">
      <c r="F1439" s="1"/>
    </row>
    <row r="1440" spans="6:6" x14ac:dyDescent="0.3">
      <c r="F1440" s="1"/>
    </row>
    <row r="1441" spans="5:6" x14ac:dyDescent="0.3">
      <c r="F1441" s="1"/>
    </row>
    <row r="1442" spans="5:6" x14ac:dyDescent="0.3">
      <c r="F1442" s="1"/>
    </row>
    <row r="1443" spans="5:6" x14ac:dyDescent="0.3">
      <c r="F1443" s="1"/>
    </row>
    <row r="1444" spans="5:6" x14ac:dyDescent="0.3">
      <c r="F1444" s="1"/>
    </row>
    <row r="1445" spans="5:6" x14ac:dyDescent="0.3">
      <c r="F1445" s="1"/>
    </row>
    <row r="1446" spans="5:6" x14ac:dyDescent="0.3">
      <c r="E1446" s="125"/>
      <c r="F1446" s="1"/>
    </row>
    <row r="1447" spans="5:6" x14ac:dyDescent="0.3">
      <c r="F1447" s="1"/>
    </row>
    <row r="1448" spans="5:6" x14ac:dyDescent="0.3">
      <c r="F1448" s="1"/>
    </row>
    <row r="1449" spans="5:6" x14ac:dyDescent="0.3">
      <c r="F1449" s="1"/>
    </row>
    <row r="1450" spans="5:6" x14ac:dyDescent="0.3">
      <c r="F1450" s="1"/>
    </row>
    <row r="1451" spans="5:6" x14ac:dyDescent="0.3">
      <c r="F1451" s="1"/>
    </row>
    <row r="1452" spans="5:6" x14ac:dyDescent="0.3">
      <c r="F1452" s="1"/>
    </row>
    <row r="1453" spans="5:6" x14ac:dyDescent="0.3">
      <c r="F1453" s="1"/>
    </row>
    <row r="1454" spans="5:6" x14ac:dyDescent="0.3">
      <c r="F1454" s="1"/>
    </row>
    <row r="1455" spans="5:6" x14ac:dyDescent="0.3">
      <c r="F1455" s="1"/>
    </row>
    <row r="1456" spans="5:6" x14ac:dyDescent="0.3">
      <c r="F1456" s="1"/>
    </row>
    <row r="1457" spans="5:6" x14ac:dyDescent="0.3">
      <c r="F1457" s="1"/>
    </row>
    <row r="1458" spans="5:6" x14ac:dyDescent="0.3">
      <c r="F1458" s="1"/>
    </row>
    <row r="1459" spans="5:6" x14ac:dyDescent="0.3">
      <c r="F1459" s="1"/>
    </row>
    <row r="1460" spans="5:6" x14ac:dyDescent="0.3">
      <c r="F1460" s="1"/>
    </row>
    <row r="1461" spans="5:6" x14ac:dyDescent="0.3">
      <c r="F1461" s="1"/>
    </row>
    <row r="1462" spans="5:6" x14ac:dyDescent="0.3">
      <c r="F1462" s="1"/>
    </row>
    <row r="1463" spans="5:6" x14ac:dyDescent="0.3">
      <c r="E1463" s="125"/>
      <c r="F1463" s="1"/>
    </row>
    <row r="1464" spans="5:6" x14ac:dyDescent="0.3">
      <c r="F1464" s="1"/>
    </row>
    <row r="1465" spans="5:6" x14ac:dyDescent="0.3">
      <c r="F1465" s="1"/>
    </row>
    <row r="1466" spans="5:6" x14ac:dyDescent="0.3">
      <c r="F1466" s="1"/>
    </row>
    <row r="1467" spans="5:6" x14ac:dyDescent="0.3">
      <c r="F1467" s="1"/>
    </row>
    <row r="1468" spans="5:6" x14ac:dyDescent="0.3">
      <c r="F1468" s="1"/>
    </row>
    <row r="1469" spans="5:6" x14ac:dyDescent="0.3">
      <c r="F1469" s="1"/>
    </row>
    <row r="1470" spans="5:6" x14ac:dyDescent="0.3">
      <c r="F1470" s="1"/>
    </row>
    <row r="1471" spans="5:6" x14ac:dyDescent="0.3">
      <c r="F1471" s="1"/>
    </row>
    <row r="1472" spans="5:6" x14ac:dyDescent="0.3">
      <c r="F1472" s="1"/>
    </row>
    <row r="1473" spans="5:6" x14ac:dyDescent="0.3">
      <c r="F1473" s="1"/>
    </row>
    <row r="1474" spans="5:6" x14ac:dyDescent="0.3">
      <c r="F1474" s="1"/>
    </row>
    <row r="1475" spans="5:6" x14ac:dyDescent="0.3">
      <c r="F1475" s="1"/>
    </row>
    <row r="1476" spans="5:6" x14ac:dyDescent="0.3">
      <c r="F1476" s="1"/>
    </row>
    <row r="1477" spans="5:6" x14ac:dyDescent="0.3">
      <c r="F1477" s="1"/>
    </row>
    <row r="1478" spans="5:6" x14ac:dyDescent="0.3">
      <c r="F1478" s="1"/>
    </row>
    <row r="1479" spans="5:6" x14ac:dyDescent="0.3">
      <c r="F1479" s="1"/>
    </row>
    <row r="1480" spans="5:6" x14ac:dyDescent="0.3">
      <c r="F1480" s="1"/>
    </row>
    <row r="1481" spans="5:6" x14ac:dyDescent="0.3">
      <c r="F1481" s="1"/>
    </row>
    <row r="1482" spans="5:6" x14ac:dyDescent="0.3">
      <c r="E1482" s="125"/>
      <c r="F1482" s="1"/>
    </row>
    <row r="1483" spans="5:6" x14ac:dyDescent="0.3">
      <c r="F1483" s="1"/>
    </row>
    <row r="1484" spans="5:6" x14ac:dyDescent="0.3">
      <c r="F1484" s="1"/>
    </row>
    <row r="1485" spans="5:6" x14ac:dyDescent="0.3">
      <c r="F1485" s="1"/>
    </row>
    <row r="1486" spans="5:6" x14ac:dyDescent="0.3">
      <c r="F1486" s="1"/>
    </row>
    <row r="1487" spans="5:6" x14ac:dyDescent="0.3">
      <c r="F1487" s="1"/>
    </row>
    <row r="1488" spans="5:6" x14ac:dyDescent="0.3">
      <c r="F1488" s="1"/>
    </row>
    <row r="1489" spans="5:6" x14ac:dyDescent="0.3">
      <c r="F1489" s="1"/>
    </row>
    <row r="1490" spans="5:6" x14ac:dyDescent="0.3">
      <c r="F1490" s="1"/>
    </row>
    <row r="1491" spans="5:6" x14ac:dyDescent="0.3">
      <c r="F1491" s="1"/>
    </row>
    <row r="1492" spans="5:6" x14ac:dyDescent="0.3">
      <c r="F1492" s="1"/>
    </row>
    <row r="1493" spans="5:6" x14ac:dyDescent="0.3">
      <c r="F1493" s="1"/>
    </row>
    <row r="1494" spans="5:6" x14ac:dyDescent="0.3">
      <c r="F1494" s="1"/>
    </row>
    <row r="1495" spans="5:6" x14ac:dyDescent="0.3">
      <c r="F1495" s="1"/>
    </row>
    <row r="1496" spans="5:6" x14ac:dyDescent="0.3">
      <c r="F1496" s="1"/>
    </row>
    <row r="1497" spans="5:6" x14ac:dyDescent="0.3">
      <c r="F1497" s="1"/>
    </row>
    <row r="1498" spans="5:6" x14ac:dyDescent="0.3">
      <c r="F1498" s="1"/>
    </row>
    <row r="1499" spans="5:6" x14ac:dyDescent="0.3">
      <c r="E1499" s="125"/>
      <c r="F1499" s="1"/>
    </row>
    <row r="1500" spans="5:6" x14ac:dyDescent="0.3">
      <c r="F1500" s="1"/>
    </row>
    <row r="1501" spans="5:6" x14ac:dyDescent="0.3">
      <c r="F1501" s="1"/>
    </row>
    <row r="1502" spans="5:6" x14ac:dyDescent="0.3">
      <c r="F1502" s="1"/>
    </row>
    <row r="1503" spans="5:6" x14ac:dyDescent="0.3">
      <c r="F1503" s="1"/>
    </row>
    <row r="1504" spans="5:6" x14ac:dyDescent="0.3">
      <c r="F1504" s="1"/>
    </row>
    <row r="1505" spans="5:6" x14ac:dyDescent="0.3">
      <c r="F1505" s="1"/>
    </row>
    <row r="1506" spans="5:6" x14ac:dyDescent="0.3">
      <c r="F1506" s="1"/>
    </row>
    <row r="1507" spans="5:6" x14ac:dyDescent="0.3">
      <c r="F1507" s="1"/>
    </row>
    <row r="1508" spans="5:6" x14ac:dyDescent="0.3">
      <c r="F1508" s="1"/>
    </row>
    <row r="1509" spans="5:6" x14ac:dyDescent="0.3">
      <c r="F1509" s="1"/>
    </row>
    <row r="1510" spans="5:6" x14ac:dyDescent="0.3">
      <c r="F1510" s="1"/>
    </row>
    <row r="1511" spans="5:6" x14ac:dyDescent="0.3">
      <c r="F1511" s="1"/>
    </row>
    <row r="1512" spans="5:6" x14ac:dyDescent="0.3">
      <c r="F1512" s="1"/>
    </row>
    <row r="1513" spans="5:6" x14ac:dyDescent="0.3">
      <c r="F1513" s="1"/>
    </row>
    <row r="1514" spans="5:6" x14ac:dyDescent="0.3">
      <c r="F1514" s="1"/>
    </row>
    <row r="1515" spans="5:6" x14ac:dyDescent="0.3">
      <c r="F1515" s="1"/>
    </row>
    <row r="1516" spans="5:6" x14ac:dyDescent="0.3">
      <c r="F1516" s="1"/>
    </row>
    <row r="1517" spans="5:6" x14ac:dyDescent="0.3">
      <c r="F1517" s="1"/>
    </row>
    <row r="1518" spans="5:6" x14ac:dyDescent="0.3">
      <c r="E1518" s="125"/>
      <c r="F1518" s="1"/>
    </row>
    <row r="1519" spans="5:6" x14ac:dyDescent="0.3">
      <c r="F1519" s="1"/>
    </row>
    <row r="1520" spans="5:6" x14ac:dyDescent="0.3">
      <c r="F1520" s="1"/>
    </row>
    <row r="1521" spans="5:6" x14ac:dyDescent="0.3">
      <c r="F1521" s="1"/>
    </row>
    <row r="1522" spans="5:6" x14ac:dyDescent="0.3">
      <c r="F1522" s="1"/>
    </row>
    <row r="1523" spans="5:6" x14ac:dyDescent="0.3">
      <c r="F1523" s="1"/>
    </row>
    <row r="1524" spans="5:6" x14ac:dyDescent="0.3">
      <c r="F1524" s="1"/>
    </row>
    <row r="1525" spans="5:6" x14ac:dyDescent="0.3">
      <c r="F1525" s="1"/>
    </row>
    <row r="1526" spans="5:6" x14ac:dyDescent="0.3">
      <c r="F1526" s="1"/>
    </row>
    <row r="1527" spans="5:6" x14ac:dyDescent="0.3">
      <c r="F1527" s="1"/>
    </row>
    <row r="1528" spans="5:6" x14ac:dyDescent="0.3">
      <c r="F1528" s="1"/>
    </row>
    <row r="1529" spans="5:6" x14ac:dyDescent="0.3">
      <c r="E1529" s="125"/>
      <c r="F1529" s="1"/>
    </row>
    <row r="1530" spans="5:6" x14ac:dyDescent="0.3">
      <c r="F1530" s="1"/>
    </row>
    <row r="1531" spans="5:6" x14ac:dyDescent="0.3">
      <c r="F1531" s="1"/>
    </row>
    <row r="1532" spans="5:6" x14ac:dyDescent="0.3">
      <c r="F1532" s="1"/>
    </row>
    <row r="1533" spans="5:6" x14ac:dyDescent="0.3">
      <c r="F1533" s="1"/>
    </row>
    <row r="1534" spans="5:6" x14ac:dyDescent="0.3">
      <c r="F1534" s="1"/>
    </row>
    <row r="1535" spans="5:6" x14ac:dyDescent="0.3">
      <c r="F1535" s="1"/>
    </row>
    <row r="1536" spans="5:6" x14ac:dyDescent="0.3">
      <c r="E1536" s="125"/>
      <c r="F1536" s="1"/>
    </row>
    <row r="1537" spans="5:6" x14ac:dyDescent="0.3">
      <c r="E1537" s="125"/>
      <c r="F1537" s="1"/>
    </row>
    <row r="1538" spans="5:6" x14ac:dyDescent="0.3">
      <c r="F1538" s="1"/>
    </row>
    <row r="1539" spans="5:6" x14ac:dyDescent="0.3">
      <c r="F1539" s="1"/>
    </row>
    <row r="1540" spans="5:6" x14ac:dyDescent="0.3">
      <c r="F1540" s="1"/>
    </row>
    <row r="1541" spans="5:6" x14ac:dyDescent="0.3">
      <c r="F1541" s="1"/>
    </row>
    <row r="1542" spans="5:6" x14ac:dyDescent="0.3">
      <c r="F1542" s="1"/>
    </row>
    <row r="1543" spans="5:6" x14ac:dyDescent="0.3">
      <c r="F1543" s="1"/>
    </row>
    <row r="1544" spans="5:6" x14ac:dyDescent="0.3">
      <c r="F1544" s="1"/>
    </row>
    <row r="1545" spans="5:6" x14ac:dyDescent="0.3">
      <c r="F1545" s="1"/>
    </row>
    <row r="1546" spans="5:6" x14ac:dyDescent="0.3">
      <c r="F1546" s="1"/>
    </row>
    <row r="1547" spans="5:6" x14ac:dyDescent="0.3">
      <c r="F1547" s="1"/>
    </row>
    <row r="1548" spans="5:6" x14ac:dyDescent="0.3">
      <c r="F1548" s="1"/>
    </row>
    <row r="1549" spans="5:6" x14ac:dyDescent="0.3">
      <c r="F1549" s="1"/>
    </row>
    <row r="1550" spans="5:6" x14ac:dyDescent="0.3">
      <c r="F1550" s="1"/>
    </row>
    <row r="1551" spans="5:6" x14ac:dyDescent="0.3">
      <c r="F1551" s="1"/>
    </row>
    <row r="1552" spans="5:6" x14ac:dyDescent="0.3">
      <c r="E1552" s="125"/>
      <c r="F1552" s="1"/>
    </row>
    <row r="1553" spans="6:6" x14ac:dyDescent="0.3">
      <c r="F1553" s="1"/>
    </row>
    <row r="1554" spans="6:6" x14ac:dyDescent="0.3">
      <c r="F1554" s="1"/>
    </row>
    <row r="1555" spans="6:6" x14ac:dyDescent="0.3">
      <c r="F1555" s="1"/>
    </row>
    <row r="1556" spans="6:6" x14ac:dyDescent="0.3">
      <c r="F1556" s="1"/>
    </row>
    <row r="1557" spans="6:6" x14ac:dyDescent="0.3">
      <c r="F1557" s="1"/>
    </row>
    <row r="1558" spans="6:6" x14ac:dyDescent="0.3">
      <c r="F1558" s="1"/>
    </row>
    <row r="1559" spans="6:6" x14ac:dyDescent="0.3">
      <c r="F1559" s="1"/>
    </row>
    <row r="1560" spans="6:6" x14ac:dyDescent="0.3">
      <c r="F1560" s="1"/>
    </row>
    <row r="1561" spans="6:6" x14ac:dyDescent="0.3">
      <c r="F1561" s="1"/>
    </row>
    <row r="1562" spans="6:6" x14ac:dyDescent="0.3">
      <c r="F1562" s="1"/>
    </row>
    <row r="1563" spans="6:6" x14ac:dyDescent="0.3">
      <c r="F1563" s="1"/>
    </row>
    <row r="1564" spans="6:6" x14ac:dyDescent="0.3">
      <c r="F1564" s="1"/>
    </row>
    <row r="1565" spans="6:6" x14ac:dyDescent="0.3">
      <c r="F1565" s="1"/>
    </row>
    <row r="1566" spans="6:6" x14ac:dyDescent="0.3">
      <c r="F1566" s="1"/>
    </row>
    <row r="1567" spans="6:6" x14ac:dyDescent="0.3">
      <c r="F1567" s="1"/>
    </row>
    <row r="1568" spans="6:6" x14ac:dyDescent="0.3">
      <c r="F1568" s="1"/>
    </row>
    <row r="1569" spans="5:6" x14ac:dyDescent="0.3">
      <c r="F1569" s="1"/>
    </row>
    <row r="1570" spans="5:6" x14ac:dyDescent="0.3">
      <c r="F1570" s="1"/>
    </row>
    <row r="1571" spans="5:6" x14ac:dyDescent="0.3">
      <c r="F1571" s="1"/>
    </row>
    <row r="1572" spans="5:6" x14ac:dyDescent="0.3">
      <c r="F1572" s="1"/>
    </row>
    <row r="1573" spans="5:6" x14ac:dyDescent="0.3">
      <c r="F1573" s="1"/>
    </row>
    <row r="1574" spans="5:6" x14ac:dyDescent="0.3">
      <c r="F1574" s="1"/>
    </row>
    <row r="1575" spans="5:6" x14ac:dyDescent="0.3">
      <c r="F1575" s="1"/>
    </row>
    <row r="1576" spans="5:6" x14ac:dyDescent="0.3">
      <c r="F1576" s="1"/>
    </row>
    <row r="1577" spans="5:6" x14ac:dyDescent="0.3">
      <c r="F1577" s="1"/>
    </row>
    <row r="1578" spans="5:6" x14ac:dyDescent="0.3">
      <c r="F1578" s="1"/>
    </row>
    <row r="1579" spans="5:6" x14ac:dyDescent="0.3">
      <c r="E1579" s="125"/>
      <c r="F1579" s="1"/>
    </row>
    <row r="1580" spans="5:6" x14ac:dyDescent="0.3">
      <c r="F1580" s="1"/>
    </row>
    <row r="1581" spans="5:6" x14ac:dyDescent="0.3">
      <c r="F1581" s="1"/>
    </row>
    <row r="1582" spans="5:6" x14ac:dyDescent="0.3">
      <c r="F1582" s="1"/>
    </row>
    <row r="1583" spans="5:6" x14ac:dyDescent="0.3">
      <c r="F1583" s="1"/>
    </row>
    <row r="1584" spans="5:6" x14ac:dyDescent="0.3">
      <c r="F1584" s="1"/>
    </row>
    <row r="1585" spans="6:6" x14ac:dyDescent="0.3">
      <c r="F1585" s="1"/>
    </row>
    <row r="1586" spans="6:6" x14ac:dyDescent="0.3">
      <c r="F1586" s="1"/>
    </row>
    <row r="1587" spans="6:6" x14ac:dyDescent="0.3">
      <c r="F1587" s="1"/>
    </row>
    <row r="1588" spans="6:6" x14ac:dyDescent="0.3">
      <c r="F1588" s="1"/>
    </row>
    <row r="1589" spans="6:6" x14ac:dyDescent="0.3">
      <c r="F1589" s="1"/>
    </row>
    <row r="1590" spans="6:6" x14ac:dyDescent="0.3">
      <c r="F1590" s="1"/>
    </row>
    <row r="1591" spans="6:6" x14ac:dyDescent="0.3">
      <c r="F1591" s="1"/>
    </row>
    <row r="1592" spans="6:6" x14ac:dyDescent="0.3">
      <c r="F1592" s="1"/>
    </row>
    <row r="1593" spans="6:6" x14ac:dyDescent="0.3">
      <c r="F1593" s="1"/>
    </row>
    <row r="1594" spans="6:6" x14ac:dyDescent="0.3">
      <c r="F1594" s="1"/>
    </row>
    <row r="1595" spans="6:6" x14ac:dyDescent="0.3">
      <c r="F1595" s="1"/>
    </row>
    <row r="1596" spans="6:6" x14ac:dyDescent="0.3">
      <c r="F1596" s="1"/>
    </row>
    <row r="1597" spans="6:6" x14ac:dyDescent="0.3">
      <c r="F1597" s="1"/>
    </row>
    <row r="1598" spans="6:6" x14ac:dyDescent="0.3">
      <c r="F1598" s="1"/>
    </row>
    <row r="1599" spans="6:6" x14ac:dyDescent="0.3">
      <c r="F1599" s="1"/>
    </row>
    <row r="1600" spans="6:6" x14ac:dyDescent="0.3">
      <c r="F1600" s="1"/>
    </row>
    <row r="1601" spans="6:6" x14ac:dyDescent="0.3">
      <c r="F1601" s="1"/>
    </row>
    <row r="1602" spans="6:6" x14ac:dyDescent="0.3">
      <c r="F1602" s="1"/>
    </row>
    <row r="1603" spans="6:6" x14ac:dyDescent="0.3">
      <c r="F1603" s="1"/>
    </row>
    <row r="1604" spans="6:6" x14ac:dyDescent="0.3">
      <c r="F1604" s="1"/>
    </row>
    <row r="1605" spans="6:6" x14ac:dyDescent="0.3">
      <c r="F1605" s="1"/>
    </row>
    <row r="1606" spans="6:6" x14ac:dyDescent="0.3">
      <c r="F1606" s="1"/>
    </row>
    <row r="1607" spans="6:6" x14ac:dyDescent="0.3">
      <c r="F1607" s="1"/>
    </row>
    <row r="1608" spans="6:6" x14ac:dyDescent="0.3">
      <c r="F1608" s="1"/>
    </row>
    <row r="1609" spans="6:6" x14ac:dyDescent="0.3">
      <c r="F1609" s="1"/>
    </row>
    <row r="1610" spans="6:6" x14ac:dyDescent="0.3">
      <c r="F1610" s="1"/>
    </row>
    <row r="1611" spans="6:6" x14ac:dyDescent="0.3">
      <c r="F1611" s="1"/>
    </row>
    <row r="1612" spans="6:6" x14ac:dyDescent="0.3">
      <c r="F1612" s="1"/>
    </row>
    <row r="1613" spans="6:6" x14ac:dyDescent="0.3">
      <c r="F1613" s="1"/>
    </row>
    <row r="1614" spans="6:6" x14ac:dyDescent="0.3">
      <c r="F1614" s="1"/>
    </row>
    <row r="1615" spans="6:6" x14ac:dyDescent="0.3">
      <c r="F1615" s="1"/>
    </row>
    <row r="1616" spans="6:6" x14ac:dyDescent="0.3">
      <c r="F1616" s="1"/>
    </row>
    <row r="1617" spans="5:6" x14ac:dyDescent="0.3">
      <c r="F1617" s="1"/>
    </row>
    <row r="1618" spans="5:6" x14ac:dyDescent="0.3">
      <c r="F1618" s="1"/>
    </row>
    <row r="1619" spans="5:6" x14ac:dyDescent="0.3">
      <c r="F1619" s="1"/>
    </row>
    <row r="1620" spans="5:6" x14ac:dyDescent="0.3">
      <c r="F1620" s="1"/>
    </row>
    <row r="1621" spans="5:6" x14ac:dyDescent="0.3">
      <c r="E1621" s="125"/>
      <c r="F1621" s="1"/>
    </row>
    <row r="1622" spans="5:6" x14ac:dyDescent="0.3">
      <c r="F1622" s="1"/>
    </row>
    <row r="1623" spans="5:6" x14ac:dyDescent="0.3">
      <c r="F1623" s="1"/>
    </row>
    <row r="1624" spans="5:6" x14ac:dyDescent="0.3">
      <c r="F1624" s="1"/>
    </row>
    <row r="1625" spans="5:6" x14ac:dyDescent="0.3">
      <c r="F1625" s="1"/>
    </row>
    <row r="1626" spans="5:6" x14ac:dyDescent="0.3">
      <c r="F1626" s="1"/>
    </row>
    <row r="1627" spans="5:6" x14ac:dyDescent="0.3">
      <c r="F1627" s="1"/>
    </row>
    <row r="1628" spans="5:6" x14ac:dyDescent="0.3">
      <c r="F1628" s="1"/>
    </row>
    <row r="1629" spans="5:6" x14ac:dyDescent="0.3">
      <c r="F1629" s="1"/>
    </row>
    <row r="1630" spans="5:6" x14ac:dyDescent="0.3">
      <c r="F1630" s="1"/>
    </row>
    <row r="1631" spans="5:6" x14ac:dyDescent="0.3">
      <c r="F1631" s="1"/>
    </row>
    <row r="1632" spans="5:6" x14ac:dyDescent="0.3">
      <c r="F1632" s="1"/>
    </row>
    <row r="1633" spans="6:6" x14ac:dyDescent="0.3">
      <c r="F1633" s="1"/>
    </row>
    <row r="1634" spans="6:6" x14ac:dyDescent="0.3">
      <c r="F1634" s="1"/>
    </row>
    <row r="1635" spans="6:6" x14ac:dyDescent="0.3">
      <c r="F1635" s="1"/>
    </row>
    <row r="1636" spans="6:6" x14ac:dyDescent="0.3">
      <c r="F1636" s="1"/>
    </row>
    <row r="1637" spans="6:6" x14ac:dyDescent="0.3">
      <c r="F1637" s="1"/>
    </row>
    <row r="1638" spans="6:6" x14ac:dyDescent="0.3">
      <c r="F1638" s="1"/>
    </row>
    <row r="1639" spans="6:6" x14ac:dyDescent="0.3">
      <c r="F1639" s="1"/>
    </row>
    <row r="1640" spans="6:6" x14ac:dyDescent="0.3">
      <c r="F1640" s="1"/>
    </row>
    <row r="1641" spans="6:6" x14ac:dyDescent="0.3">
      <c r="F1641" s="1"/>
    </row>
    <row r="1642" spans="6:6" x14ac:dyDescent="0.3">
      <c r="F1642" s="1"/>
    </row>
    <row r="1643" spans="6:6" x14ac:dyDescent="0.3">
      <c r="F1643" s="1"/>
    </row>
    <row r="1644" spans="6:6" x14ac:dyDescent="0.3">
      <c r="F1644" s="1"/>
    </row>
    <row r="1645" spans="6:6" x14ac:dyDescent="0.3">
      <c r="F1645" s="1"/>
    </row>
    <row r="1646" spans="6:6" x14ac:dyDescent="0.3">
      <c r="F1646" s="1"/>
    </row>
    <row r="1647" spans="6:6" x14ac:dyDescent="0.3">
      <c r="F1647" s="1"/>
    </row>
    <row r="1648" spans="6:6" x14ac:dyDescent="0.3">
      <c r="F1648" s="1"/>
    </row>
    <row r="1649" spans="6:6" x14ac:dyDescent="0.3">
      <c r="F1649" s="1"/>
    </row>
    <row r="1650" spans="6:6" x14ac:dyDescent="0.3">
      <c r="F1650" s="1"/>
    </row>
    <row r="1651" spans="6:6" x14ac:dyDescent="0.3">
      <c r="F1651" s="1"/>
    </row>
    <row r="1652" spans="6:6" x14ac:dyDescent="0.3">
      <c r="F1652" s="1"/>
    </row>
    <row r="1653" spans="6:6" x14ac:dyDescent="0.3">
      <c r="F1653" s="1"/>
    </row>
    <row r="1654" spans="6:6" x14ac:dyDescent="0.3">
      <c r="F1654" s="1"/>
    </row>
    <row r="1655" spans="6:6" x14ac:dyDescent="0.3">
      <c r="F1655" s="1"/>
    </row>
    <row r="1656" spans="6:6" x14ac:dyDescent="0.3">
      <c r="F1656" s="1"/>
    </row>
    <row r="1657" spans="6:6" x14ac:dyDescent="0.3">
      <c r="F1657" s="1"/>
    </row>
    <row r="1658" spans="6:6" x14ac:dyDescent="0.3">
      <c r="F1658" s="1"/>
    </row>
    <row r="1659" spans="6:6" x14ac:dyDescent="0.3">
      <c r="F1659" s="1"/>
    </row>
    <row r="1660" spans="6:6" x14ac:dyDescent="0.3">
      <c r="F1660" s="1"/>
    </row>
    <row r="1661" spans="6:6" x14ac:dyDescent="0.3">
      <c r="F1661" s="1"/>
    </row>
    <row r="1662" spans="6:6" x14ac:dyDescent="0.3">
      <c r="F1662" s="1"/>
    </row>
    <row r="1663" spans="6:6" x14ac:dyDescent="0.3">
      <c r="F1663" s="1"/>
    </row>
    <row r="1664" spans="6:6" x14ac:dyDescent="0.3">
      <c r="F1664" s="1"/>
    </row>
    <row r="1665" spans="6:6" x14ac:dyDescent="0.3">
      <c r="F1665" s="1"/>
    </row>
    <row r="1666" spans="6:6" x14ac:dyDescent="0.3">
      <c r="F1666" s="1"/>
    </row>
    <row r="1667" spans="6:6" x14ac:dyDescent="0.3">
      <c r="F1667" s="1"/>
    </row>
    <row r="1668" spans="6:6" x14ac:dyDescent="0.3">
      <c r="F1668" s="1"/>
    </row>
    <row r="1669" spans="6:6" x14ac:dyDescent="0.3">
      <c r="F1669" s="1"/>
    </row>
    <row r="1670" spans="6:6" x14ac:dyDescent="0.3">
      <c r="F1670" s="1"/>
    </row>
    <row r="1671" spans="6:6" x14ac:dyDescent="0.3">
      <c r="F1671" s="1"/>
    </row>
    <row r="1672" spans="6:6" x14ac:dyDescent="0.3">
      <c r="F1672" s="1"/>
    </row>
    <row r="1673" spans="6:6" x14ac:dyDescent="0.3">
      <c r="F1673" s="1"/>
    </row>
    <row r="1674" spans="6:6" x14ac:dyDescent="0.3">
      <c r="F1674" s="1"/>
    </row>
    <row r="1675" spans="6:6" x14ac:dyDescent="0.3">
      <c r="F1675" s="1"/>
    </row>
    <row r="1676" spans="6:6" x14ac:dyDescent="0.3">
      <c r="F1676" s="1"/>
    </row>
    <row r="1677" spans="6:6" x14ac:dyDescent="0.3">
      <c r="F1677" s="1"/>
    </row>
    <row r="1678" spans="6:6" x14ac:dyDescent="0.3">
      <c r="F1678" s="1"/>
    </row>
    <row r="1679" spans="6:6" x14ac:dyDescent="0.3">
      <c r="F1679" s="1"/>
    </row>
    <row r="1680" spans="6:6" x14ac:dyDescent="0.3">
      <c r="F1680" s="1"/>
    </row>
    <row r="1681" spans="5:6" x14ac:dyDescent="0.3">
      <c r="F1681" s="1"/>
    </row>
    <row r="1682" spans="5:6" x14ac:dyDescent="0.3">
      <c r="F1682" s="1"/>
    </row>
    <row r="1683" spans="5:6" x14ac:dyDescent="0.3">
      <c r="F1683" s="1"/>
    </row>
    <row r="1684" spans="5:6" x14ac:dyDescent="0.3">
      <c r="F1684" s="1"/>
    </row>
    <row r="1685" spans="5:6" x14ac:dyDescent="0.3">
      <c r="E1685" s="125"/>
      <c r="F1685" s="1"/>
    </row>
    <row r="1686" spans="5:6" x14ac:dyDescent="0.3">
      <c r="F1686" s="1"/>
    </row>
    <row r="1687" spans="5:6" x14ac:dyDescent="0.3">
      <c r="F1687" s="1"/>
    </row>
    <row r="1688" spans="5:6" x14ac:dyDescent="0.3">
      <c r="F1688" s="1"/>
    </row>
  </sheetData>
  <mergeCells count="2">
    <mergeCell ref="A2:E2"/>
    <mergeCell ref="G2:K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  <pageSetUpPr autoPageBreaks="0"/>
  </sheetPr>
  <dimension ref="A1:Q75"/>
  <sheetViews>
    <sheetView zoomScale="90" zoomScaleNormal="90" workbookViewId="0">
      <selection activeCell="C23" sqref="C23"/>
    </sheetView>
  </sheetViews>
  <sheetFormatPr defaultRowHeight="14" x14ac:dyDescent="0.3"/>
  <cols>
    <col min="1" max="1" width="54.84375" customWidth="1"/>
    <col min="2" max="3" width="22.765625" customWidth="1"/>
    <col min="4" max="4" width="14.23046875" customWidth="1"/>
    <col min="5" max="5" width="16" customWidth="1"/>
    <col min="6" max="6" width="31.3046875" customWidth="1"/>
    <col min="7" max="7" width="25.765625" customWidth="1"/>
    <col min="8" max="8" width="45.23046875" customWidth="1"/>
  </cols>
  <sheetData>
    <row r="1" spans="1:17" ht="15" customHeight="1" x14ac:dyDescent="0.3">
      <c r="D1" s="82"/>
      <c r="E1" s="82"/>
      <c r="P1" s="83"/>
      <c r="Q1" s="84"/>
    </row>
    <row r="2" spans="1:17" ht="25" customHeight="1" x14ac:dyDescent="0.3">
      <c r="A2" s="143" t="s">
        <v>332</v>
      </c>
      <c r="B2" s="143"/>
      <c r="C2" s="143"/>
      <c r="D2" s="82"/>
      <c r="E2" s="82"/>
      <c r="P2" s="83"/>
      <c r="Q2" s="84"/>
    </row>
    <row r="3" spans="1:17" ht="20.149999999999999" customHeight="1" x14ac:dyDescent="0.3">
      <c r="A3" s="16" t="s">
        <v>23</v>
      </c>
      <c r="B3" s="16" t="s">
        <v>24</v>
      </c>
      <c r="C3" s="16" t="s">
        <v>25</v>
      </c>
      <c r="D3" s="82"/>
      <c r="E3" s="82"/>
      <c r="F3" s="150" t="s">
        <v>350</v>
      </c>
      <c r="G3" s="150"/>
      <c r="H3" s="150"/>
      <c r="P3" s="83"/>
      <c r="Q3" s="84"/>
    </row>
    <row r="4" spans="1:17" ht="15" customHeight="1" x14ac:dyDescent="0.3">
      <c r="A4" s="21" t="s">
        <v>28</v>
      </c>
      <c r="B4" s="52">
        <v>1</v>
      </c>
      <c r="C4" s="52">
        <v>17856275230.661201</v>
      </c>
      <c r="D4" s="82"/>
      <c r="E4" s="1"/>
      <c r="F4" s="18" t="s">
        <v>26</v>
      </c>
      <c r="G4" s="18" t="s">
        <v>25</v>
      </c>
      <c r="H4" s="18" t="s">
        <v>27</v>
      </c>
      <c r="P4" s="83"/>
      <c r="Q4" s="84"/>
    </row>
    <row r="5" spans="1:17" ht="15" customHeight="1" x14ac:dyDescent="0.3">
      <c r="A5" s="22" t="s">
        <v>30</v>
      </c>
      <c r="B5" s="53">
        <v>2</v>
      </c>
      <c r="C5" s="53">
        <v>12451985955.790199</v>
      </c>
      <c r="D5" s="82"/>
      <c r="F5" s="104" t="s">
        <v>29</v>
      </c>
      <c r="G5" s="104"/>
      <c r="H5" s="104"/>
      <c r="P5" s="83"/>
      <c r="Q5" s="84"/>
    </row>
    <row r="6" spans="1:17" ht="15" customHeight="1" x14ac:dyDescent="0.3">
      <c r="A6" s="109" t="s">
        <v>221</v>
      </c>
      <c r="B6" s="52">
        <v>3</v>
      </c>
      <c r="C6" s="52">
        <v>17505345702.105999</v>
      </c>
      <c r="D6" s="82"/>
      <c r="F6" s="13" t="s">
        <v>221</v>
      </c>
      <c r="G6" s="10">
        <f>C6</f>
        <v>17505345702.105999</v>
      </c>
      <c r="H6" s="23" t="s">
        <v>32</v>
      </c>
      <c r="P6" s="83"/>
      <c r="Q6" s="84"/>
    </row>
    <row r="7" spans="1:17" ht="15" customHeight="1" x14ac:dyDescent="0.3">
      <c r="A7" s="22" t="s">
        <v>34</v>
      </c>
      <c r="B7" s="53">
        <v>4</v>
      </c>
      <c r="C7" s="53">
        <v>8155400023.5851498</v>
      </c>
      <c r="D7" s="82"/>
      <c r="F7" s="14" t="s">
        <v>212</v>
      </c>
      <c r="G7" s="12">
        <f>C11</f>
        <v>824223756.96929896</v>
      </c>
      <c r="H7" s="24" t="s">
        <v>216</v>
      </c>
      <c r="P7" s="83"/>
      <c r="Q7" s="84"/>
    </row>
    <row r="8" spans="1:17" ht="15" customHeight="1" x14ac:dyDescent="0.3">
      <c r="A8" s="21" t="s">
        <v>36</v>
      </c>
      <c r="B8" s="52">
        <v>5</v>
      </c>
      <c r="C8" s="52">
        <v>2938404753.9656801</v>
      </c>
      <c r="D8" s="82"/>
      <c r="F8" s="13" t="s">
        <v>215</v>
      </c>
      <c r="G8" s="10">
        <f>C14</f>
        <v>276985658.813353</v>
      </c>
      <c r="H8" s="23" t="s">
        <v>217</v>
      </c>
      <c r="P8" s="83"/>
      <c r="Q8" s="84"/>
    </row>
    <row r="9" spans="1:17" ht="15" customHeight="1" x14ac:dyDescent="0.3">
      <c r="A9" s="22" t="s">
        <v>39</v>
      </c>
      <c r="B9" s="53">
        <v>6</v>
      </c>
      <c r="C9" s="53">
        <v>399025379.68487799</v>
      </c>
      <c r="D9" s="90"/>
      <c r="F9" s="147" t="s">
        <v>35</v>
      </c>
      <c r="G9" s="148"/>
      <c r="H9" s="149"/>
      <c r="P9" s="83"/>
      <c r="Q9" s="84"/>
    </row>
    <row r="10" spans="1:17" ht="15" customHeight="1" x14ac:dyDescent="0.3">
      <c r="A10" s="21" t="s">
        <v>42</v>
      </c>
      <c r="B10" s="52">
        <v>7</v>
      </c>
      <c r="C10" s="52">
        <v>4820629415.0500002</v>
      </c>
      <c r="D10" s="90"/>
      <c r="F10" s="13" t="s">
        <v>37</v>
      </c>
      <c r="G10" s="10">
        <f>C17+C22+C23+C24+C31</f>
        <v>16490930811.883831</v>
      </c>
      <c r="H10" s="23" t="s">
        <v>38</v>
      </c>
      <c r="P10" s="83"/>
      <c r="Q10" s="84"/>
    </row>
    <row r="11" spans="1:17" ht="15" customHeight="1" x14ac:dyDescent="0.3">
      <c r="A11" s="22" t="s">
        <v>212</v>
      </c>
      <c r="B11" s="53">
        <v>8</v>
      </c>
      <c r="C11" s="53">
        <v>824223756.96929896</v>
      </c>
      <c r="D11" s="130"/>
      <c r="F11" s="14" t="s">
        <v>40</v>
      </c>
      <c r="G11" s="12">
        <f>(C9+C10)-((C12+C13)+(C18+C19))</f>
        <v>750762326.37819958</v>
      </c>
      <c r="H11" s="24" t="s">
        <v>41</v>
      </c>
      <c r="P11" s="83"/>
      <c r="Q11" s="84"/>
    </row>
    <row r="12" spans="1:17" ht="15" customHeight="1" x14ac:dyDescent="0.3">
      <c r="A12" s="21" t="s">
        <v>48</v>
      </c>
      <c r="B12" s="52">
        <v>9</v>
      </c>
      <c r="C12" s="52">
        <v>18120282.619855002</v>
      </c>
      <c r="D12" s="90"/>
      <c r="F12" s="13" t="s">
        <v>43</v>
      </c>
      <c r="G12" s="10">
        <f>C27</f>
        <v>167401225.95675901</v>
      </c>
      <c r="H12" s="23" t="s">
        <v>44</v>
      </c>
      <c r="P12" s="83"/>
      <c r="Q12" s="84"/>
    </row>
    <row r="13" spans="1:17" ht="15" customHeight="1" x14ac:dyDescent="0.3">
      <c r="A13" s="22" t="s">
        <v>50</v>
      </c>
      <c r="B13" s="53">
        <v>10</v>
      </c>
      <c r="C13" s="53">
        <v>1348067042.1647999</v>
      </c>
      <c r="D13" s="90"/>
      <c r="F13" s="14" t="s">
        <v>222</v>
      </c>
      <c r="G13" s="12">
        <v>21730525.482857015</v>
      </c>
      <c r="H13" s="24" t="s">
        <v>223</v>
      </c>
      <c r="P13" s="83"/>
      <c r="Q13" s="84"/>
    </row>
    <row r="14" spans="1:17" x14ac:dyDescent="0.3">
      <c r="A14" s="21" t="s">
        <v>213</v>
      </c>
      <c r="B14" s="52">
        <v>11</v>
      </c>
      <c r="C14" s="52">
        <v>276985658.813353</v>
      </c>
      <c r="D14" s="82"/>
      <c r="F14" s="13" t="s">
        <v>46</v>
      </c>
      <c r="G14" s="10">
        <f>C26</f>
        <v>185918392.18028501</v>
      </c>
      <c r="H14" s="23" t="s">
        <v>47</v>
      </c>
      <c r="P14" s="83"/>
      <c r="Q14" s="84"/>
    </row>
    <row r="15" spans="1:17" x14ac:dyDescent="0.3">
      <c r="A15" s="22" t="s">
        <v>262</v>
      </c>
      <c r="B15" s="53">
        <v>12</v>
      </c>
      <c r="C15" s="53">
        <v>2470393090.5573401</v>
      </c>
      <c r="D15" s="108"/>
      <c r="F15" s="147" t="s">
        <v>49</v>
      </c>
      <c r="G15" s="148"/>
      <c r="H15" s="149"/>
      <c r="P15" s="83"/>
      <c r="Q15" s="84"/>
    </row>
    <row r="16" spans="1:17" x14ac:dyDescent="0.3">
      <c r="A16" s="21" t="s">
        <v>263</v>
      </c>
      <c r="B16" s="52">
        <v>13</v>
      </c>
      <c r="C16" s="52">
        <v>14776769435.6483</v>
      </c>
      <c r="D16" s="82"/>
      <c r="F16" s="13" t="s">
        <v>49</v>
      </c>
      <c r="G16" s="10">
        <f>(G6+G7+G8)-(G10+G11+G13+G12+G14)</f>
        <v>989811836.00671768</v>
      </c>
      <c r="H16" s="23" t="s">
        <v>51</v>
      </c>
    </row>
    <row r="17" spans="1:8" x14ac:dyDescent="0.3">
      <c r="A17" s="22" t="s">
        <v>52</v>
      </c>
      <c r="B17" s="53">
        <v>14</v>
      </c>
      <c r="C17" s="53">
        <v>10675722813.0016</v>
      </c>
      <c r="D17" s="108"/>
    </row>
    <row r="18" spans="1:8" x14ac:dyDescent="0.3">
      <c r="A18" s="21" t="s">
        <v>53</v>
      </c>
      <c r="B18" s="52">
        <v>15</v>
      </c>
      <c r="C18" s="52">
        <v>171430740.30960399</v>
      </c>
      <c r="D18" s="82"/>
      <c r="F18" s="144" t="s">
        <v>351</v>
      </c>
      <c r="G18" s="145"/>
      <c r="H18" s="146"/>
    </row>
    <row r="19" spans="1:8" x14ac:dyDescent="0.3">
      <c r="A19" s="22" t="s">
        <v>54</v>
      </c>
      <c r="B19" s="53">
        <v>16</v>
      </c>
      <c r="C19" s="53">
        <v>2931274403.2624202</v>
      </c>
      <c r="D19" s="108"/>
      <c r="F19" s="18" t="s">
        <v>26</v>
      </c>
      <c r="G19" s="18" t="s">
        <v>25</v>
      </c>
      <c r="H19" s="18" t="s">
        <v>27</v>
      </c>
    </row>
    <row r="20" spans="1:8" x14ac:dyDescent="0.3">
      <c r="A20" s="21" t="s">
        <v>56</v>
      </c>
      <c r="B20" s="52">
        <v>17</v>
      </c>
      <c r="C20" s="52">
        <v>10299651996.7666</v>
      </c>
      <c r="D20" s="82"/>
      <c r="F20" s="147" t="s">
        <v>35</v>
      </c>
      <c r="G20" s="148"/>
      <c r="H20" s="149"/>
    </row>
    <row r="21" spans="1:8" x14ac:dyDescent="0.3">
      <c r="A21" s="22" t="s">
        <v>59</v>
      </c>
      <c r="B21" s="53">
        <v>18</v>
      </c>
      <c r="C21" s="53">
        <v>7885808667.0097103</v>
      </c>
      <c r="D21" s="108"/>
      <c r="F21" s="13" t="s">
        <v>52</v>
      </c>
      <c r="G21" s="10">
        <f>C17</f>
        <v>10675722813.0016</v>
      </c>
      <c r="H21" s="23" t="s">
        <v>55</v>
      </c>
    </row>
    <row r="22" spans="1:8" x14ac:dyDescent="0.3">
      <c r="A22" s="21" t="s">
        <v>268</v>
      </c>
      <c r="B22" s="52" t="s">
        <v>269</v>
      </c>
      <c r="C22" s="52">
        <v>1442537676.740828</v>
      </c>
      <c r="D22" s="82"/>
      <c r="F22" s="14" t="s">
        <v>57</v>
      </c>
      <c r="G22" s="12">
        <f>C22</f>
        <v>1442537676.740828</v>
      </c>
      <c r="H22" s="24" t="s">
        <v>58</v>
      </c>
    </row>
    <row r="23" spans="1:8" x14ac:dyDescent="0.3">
      <c r="A23" s="22" t="s">
        <v>60</v>
      </c>
      <c r="B23" s="53">
        <v>21</v>
      </c>
      <c r="C23" s="53">
        <v>2776829378.2417822</v>
      </c>
      <c r="D23" s="82"/>
      <c r="F23" s="13" t="s">
        <v>60</v>
      </c>
      <c r="G23" s="10">
        <f>C23</f>
        <v>2776829378.2417822</v>
      </c>
      <c r="H23" s="23" t="s">
        <v>61</v>
      </c>
    </row>
    <row r="24" spans="1:8" x14ac:dyDescent="0.3">
      <c r="A24" s="21" t="s">
        <v>62</v>
      </c>
      <c r="B24" s="52">
        <v>22</v>
      </c>
      <c r="C24" s="52">
        <v>890022863.96584797</v>
      </c>
      <c r="F24" s="14" t="s">
        <v>62</v>
      </c>
      <c r="G24" s="12">
        <f>C24</f>
        <v>890022863.96584797</v>
      </c>
      <c r="H24" s="24" t="s">
        <v>63</v>
      </c>
    </row>
    <row r="25" spans="1:8" x14ac:dyDescent="0.3">
      <c r="A25" s="22" t="s">
        <v>264</v>
      </c>
      <c r="B25" s="53">
        <v>23</v>
      </c>
      <c r="C25" s="53">
        <v>13161273614.552601</v>
      </c>
      <c r="D25" s="108"/>
      <c r="F25" s="13" t="s">
        <v>64</v>
      </c>
      <c r="G25" s="10">
        <f>C31</f>
        <v>705818079.93377304</v>
      </c>
      <c r="H25" s="23" t="s">
        <v>65</v>
      </c>
    </row>
    <row r="26" spans="1:8" x14ac:dyDescent="0.3">
      <c r="A26" s="21" t="s">
        <v>68</v>
      </c>
      <c r="B26" s="52">
        <v>24</v>
      </c>
      <c r="C26" s="52">
        <v>185918392.18028501</v>
      </c>
      <c r="D26" s="108"/>
      <c r="F26" s="77" t="s">
        <v>66</v>
      </c>
      <c r="G26" s="78"/>
      <c r="H26" s="79"/>
    </row>
    <row r="27" spans="1:8" x14ac:dyDescent="0.3">
      <c r="A27" s="22" t="s">
        <v>69</v>
      </c>
      <c r="B27" s="53">
        <v>25</v>
      </c>
      <c r="C27" s="53">
        <v>167401225.95675901</v>
      </c>
      <c r="D27" s="82"/>
      <c r="F27" s="13" t="s">
        <v>37</v>
      </c>
      <c r="G27" s="10">
        <f>SUM(G21:G25)</f>
        <v>16490930811.883831</v>
      </c>
      <c r="H27" s="23" t="s">
        <v>67</v>
      </c>
    </row>
    <row r="28" spans="1:8" x14ac:dyDescent="0.3">
      <c r="A28" s="21" t="s">
        <v>265</v>
      </c>
      <c r="B28" s="52">
        <v>26</v>
      </c>
      <c r="C28" s="52">
        <v>353308466.11341</v>
      </c>
      <c r="D28" s="108"/>
    </row>
    <row r="29" spans="1:8" x14ac:dyDescent="0.3">
      <c r="A29" s="22" t="s">
        <v>266</v>
      </c>
      <c r="B29" s="53">
        <v>27</v>
      </c>
      <c r="C29" s="53">
        <v>230749579.92183799</v>
      </c>
      <c r="D29" s="82"/>
    </row>
    <row r="30" spans="1:8" x14ac:dyDescent="0.3">
      <c r="A30" s="21" t="s">
        <v>267</v>
      </c>
      <c r="B30" s="52">
        <v>28</v>
      </c>
      <c r="C30" s="52">
        <v>993707008.04404998</v>
      </c>
      <c r="D30" s="108"/>
    </row>
    <row r="31" spans="1:8" x14ac:dyDescent="0.3">
      <c r="A31" s="22" t="s">
        <v>64</v>
      </c>
      <c r="B31" s="53">
        <v>29</v>
      </c>
      <c r="C31" s="53">
        <v>705818079.93377304</v>
      </c>
      <c r="D31" s="82"/>
      <c r="F31" s="1"/>
      <c r="G31" s="1"/>
      <c r="H31" s="1"/>
    </row>
    <row r="32" spans="1:8" x14ac:dyDescent="0.3">
      <c r="A32" s="21" t="s">
        <v>90</v>
      </c>
      <c r="B32" s="52">
        <v>30</v>
      </c>
      <c r="C32" s="52">
        <v>994397962.18709397</v>
      </c>
      <c r="D32" s="108"/>
      <c r="F32" s="1"/>
      <c r="G32" s="1"/>
      <c r="H32" s="1"/>
    </row>
    <row r="33" spans="1:8" x14ac:dyDescent="0.3">
      <c r="A33" s="22" t="s">
        <v>91</v>
      </c>
      <c r="B33" s="53">
        <v>31</v>
      </c>
      <c r="C33" s="53">
        <v>167872652.788928</v>
      </c>
      <c r="D33" s="82"/>
      <c r="F33" s="1"/>
      <c r="G33" s="1"/>
      <c r="H33" s="1"/>
    </row>
    <row r="34" spans="1:8" x14ac:dyDescent="0.3">
      <c r="A34" s="21" t="s">
        <v>70</v>
      </c>
      <c r="B34" s="52">
        <v>34</v>
      </c>
      <c r="C34" s="52">
        <v>6408632784.6689701</v>
      </c>
      <c r="D34" s="86"/>
      <c r="F34" s="1"/>
      <c r="G34" s="1"/>
      <c r="H34" s="1"/>
    </row>
    <row r="35" spans="1:8" x14ac:dyDescent="0.3">
      <c r="A35" s="22" t="s">
        <v>214</v>
      </c>
      <c r="B35" s="53">
        <v>35</v>
      </c>
      <c r="C35" s="53">
        <v>-22447589.468855999</v>
      </c>
      <c r="D35" s="87"/>
      <c r="F35" s="1"/>
      <c r="G35" s="1"/>
      <c r="H35" s="1"/>
    </row>
    <row r="36" spans="1:8" x14ac:dyDescent="0.3">
      <c r="A36" s="85"/>
      <c r="B36" s="86"/>
      <c r="C36" s="86"/>
      <c r="E36" s="86"/>
      <c r="F36" s="1"/>
      <c r="G36" s="1"/>
      <c r="H36" s="1"/>
    </row>
    <row r="37" spans="1:8" x14ac:dyDescent="0.3">
      <c r="A37" s="85"/>
      <c r="B37" s="87"/>
      <c r="C37" s="87"/>
      <c r="E37" s="87"/>
      <c r="F37" s="1"/>
      <c r="G37" s="1"/>
      <c r="H37" s="1"/>
    </row>
    <row r="38" spans="1:8" x14ac:dyDescent="0.3">
      <c r="A38" t="s">
        <v>276</v>
      </c>
      <c r="B38" s="86"/>
      <c r="C38" s="86"/>
      <c r="D38" s="86"/>
      <c r="E38" s="86"/>
      <c r="F38" s="1"/>
      <c r="G38" s="1"/>
      <c r="H38" s="1"/>
    </row>
    <row r="39" spans="1:8" x14ac:dyDescent="0.3">
      <c r="A39" s="85"/>
      <c r="B39" s="87"/>
      <c r="C39" s="87"/>
      <c r="D39" s="87"/>
      <c r="E39" s="87"/>
      <c r="F39" s="1"/>
      <c r="G39" s="1"/>
      <c r="H39" s="1"/>
    </row>
    <row r="40" spans="1:8" x14ac:dyDescent="0.3">
      <c r="F40" s="1"/>
      <c r="G40" s="1"/>
      <c r="H40" s="1"/>
    </row>
    <row r="41" spans="1:8" x14ac:dyDescent="0.3">
      <c r="B41" s="5"/>
      <c r="C41" s="3"/>
      <c r="D41" s="3"/>
      <c r="E41" s="3"/>
      <c r="F41" s="84"/>
    </row>
    <row r="42" spans="1:8" x14ac:dyDescent="0.3">
      <c r="B42" s="5"/>
      <c r="C42" s="3"/>
      <c r="D42" s="3"/>
      <c r="E42" s="3"/>
      <c r="F42" s="84"/>
    </row>
    <row r="43" spans="1:8" x14ac:dyDescent="0.3">
      <c r="B43" s="84"/>
      <c r="C43" s="3"/>
      <c r="D43" s="3"/>
      <c r="E43" s="3"/>
      <c r="F43" s="84"/>
    </row>
    <row r="44" spans="1:8" x14ac:dyDescent="0.3">
      <c r="B44" s="84"/>
      <c r="C44" s="3"/>
      <c r="D44" s="3"/>
      <c r="E44" s="3"/>
      <c r="F44" s="84"/>
    </row>
    <row r="45" spans="1:8" x14ac:dyDescent="0.3">
      <c r="B45" s="84"/>
      <c r="C45" s="3"/>
      <c r="D45" s="3"/>
      <c r="E45" s="3"/>
      <c r="F45" s="84"/>
    </row>
    <row r="46" spans="1:8" x14ac:dyDescent="0.3">
      <c r="B46" s="84"/>
      <c r="C46" s="3"/>
      <c r="D46" s="3"/>
      <c r="E46" s="3"/>
      <c r="F46" s="84"/>
    </row>
    <row r="47" spans="1:8" x14ac:dyDescent="0.3">
      <c r="B47" s="84"/>
      <c r="C47" s="3"/>
      <c r="D47" s="3"/>
      <c r="E47" s="3"/>
      <c r="F47" s="84"/>
    </row>
    <row r="48" spans="1:8" x14ac:dyDescent="0.3">
      <c r="B48" s="84"/>
      <c r="C48" s="3"/>
      <c r="D48" s="3"/>
      <c r="E48" s="3"/>
      <c r="F48" s="84"/>
    </row>
    <row r="49" spans="2:6" x14ac:dyDescent="0.3">
      <c r="B49" s="84"/>
      <c r="C49" s="3"/>
      <c r="D49" s="3"/>
      <c r="E49" s="3"/>
      <c r="F49" s="84"/>
    </row>
    <row r="50" spans="2:6" x14ac:dyDescent="0.3">
      <c r="B50" s="84"/>
      <c r="C50" s="3"/>
      <c r="D50" s="3"/>
      <c r="E50" s="3"/>
      <c r="F50" s="84"/>
    </row>
    <row r="51" spans="2:6" x14ac:dyDescent="0.3">
      <c r="B51" s="84"/>
      <c r="C51" s="3"/>
      <c r="D51" s="3"/>
      <c r="E51" s="3"/>
      <c r="F51" s="84"/>
    </row>
    <row r="52" spans="2:6" x14ac:dyDescent="0.3">
      <c r="B52" s="84"/>
      <c r="C52" s="3"/>
      <c r="D52" s="3"/>
      <c r="E52" s="3"/>
      <c r="F52" s="84"/>
    </row>
    <row r="53" spans="2:6" x14ac:dyDescent="0.3">
      <c r="B53" s="84"/>
      <c r="C53" s="3"/>
      <c r="D53" s="3"/>
      <c r="E53" s="3"/>
      <c r="F53" s="84"/>
    </row>
    <row r="54" spans="2:6" x14ac:dyDescent="0.3">
      <c r="B54" s="84"/>
      <c r="C54" s="3"/>
      <c r="D54" s="3"/>
      <c r="E54" s="3"/>
      <c r="F54" s="84"/>
    </row>
    <row r="55" spans="2:6" x14ac:dyDescent="0.3">
      <c r="B55" s="84"/>
      <c r="C55" s="3"/>
      <c r="D55" s="3"/>
      <c r="E55" s="3"/>
      <c r="F55" s="84"/>
    </row>
    <row r="56" spans="2:6" x14ac:dyDescent="0.3">
      <c r="B56" s="84"/>
      <c r="C56" s="3"/>
      <c r="D56" s="3"/>
      <c r="E56" s="3"/>
      <c r="F56" s="84"/>
    </row>
    <row r="57" spans="2:6" x14ac:dyDescent="0.3">
      <c r="B57" s="84"/>
      <c r="C57" s="3"/>
      <c r="D57" s="3"/>
      <c r="E57" s="3"/>
      <c r="F57" s="84"/>
    </row>
    <row r="58" spans="2:6" x14ac:dyDescent="0.3">
      <c r="B58" s="84"/>
      <c r="C58" s="3"/>
      <c r="D58" s="3"/>
      <c r="E58" s="3"/>
      <c r="F58" s="84"/>
    </row>
    <row r="59" spans="2:6" x14ac:dyDescent="0.3">
      <c r="B59" s="84"/>
      <c r="C59" s="3"/>
      <c r="D59" s="3"/>
      <c r="E59" s="3"/>
      <c r="F59" s="84"/>
    </row>
    <row r="60" spans="2:6" x14ac:dyDescent="0.3">
      <c r="B60" s="84"/>
      <c r="C60" s="3"/>
      <c r="D60" s="3"/>
      <c r="E60" s="3"/>
      <c r="F60" s="84"/>
    </row>
    <row r="61" spans="2:6" x14ac:dyDescent="0.3">
      <c r="B61" s="84"/>
      <c r="C61" s="3"/>
      <c r="D61" s="3"/>
      <c r="E61" s="3"/>
      <c r="F61" s="84"/>
    </row>
    <row r="62" spans="2:6" x14ac:dyDescent="0.3">
      <c r="B62" s="84"/>
      <c r="C62" s="3"/>
      <c r="D62" s="3"/>
      <c r="E62" s="3"/>
      <c r="F62" s="84"/>
    </row>
    <row r="63" spans="2:6" x14ac:dyDescent="0.3">
      <c r="B63" s="5"/>
      <c r="C63" s="3"/>
      <c r="D63" s="3"/>
      <c r="E63" s="3"/>
      <c r="F63" s="84"/>
    </row>
    <row r="64" spans="2:6" x14ac:dyDescent="0.3">
      <c r="B64" s="5"/>
      <c r="C64" s="3"/>
      <c r="D64" s="3"/>
      <c r="E64" s="3"/>
      <c r="F64" s="84"/>
    </row>
    <row r="65" spans="2:6" x14ac:dyDescent="0.3">
      <c r="B65" s="5"/>
      <c r="C65" s="3"/>
      <c r="D65" s="3"/>
      <c r="E65" s="3"/>
      <c r="F65" s="84"/>
    </row>
    <row r="66" spans="2:6" x14ac:dyDescent="0.3">
      <c r="B66" s="5"/>
      <c r="C66" s="3"/>
      <c r="D66" s="3"/>
      <c r="E66" s="3"/>
      <c r="F66" s="84"/>
    </row>
    <row r="67" spans="2:6" x14ac:dyDescent="0.3">
      <c r="B67" s="5"/>
      <c r="C67" s="3"/>
      <c r="D67" s="3"/>
      <c r="E67" s="3"/>
      <c r="F67" s="84"/>
    </row>
    <row r="68" spans="2:6" x14ac:dyDescent="0.3">
      <c r="B68" s="5"/>
      <c r="C68" s="3"/>
      <c r="D68" s="3"/>
      <c r="E68" s="3"/>
      <c r="F68" s="84"/>
    </row>
    <row r="69" spans="2:6" x14ac:dyDescent="0.3">
      <c r="B69" s="5"/>
      <c r="C69" s="3"/>
      <c r="D69" s="3"/>
      <c r="E69" s="3"/>
      <c r="F69" s="84"/>
    </row>
    <row r="70" spans="2:6" x14ac:dyDescent="0.3">
      <c r="B70" s="5"/>
      <c r="C70" s="3"/>
      <c r="D70" s="3"/>
      <c r="E70" s="3"/>
      <c r="F70" s="84"/>
    </row>
    <row r="71" spans="2:6" x14ac:dyDescent="0.3">
      <c r="B71" s="5"/>
      <c r="C71" s="3"/>
      <c r="D71" s="3"/>
      <c r="F71" s="84"/>
    </row>
    <row r="72" spans="2:6" x14ac:dyDescent="0.3">
      <c r="B72" s="5"/>
      <c r="C72" s="3"/>
      <c r="D72" s="3"/>
      <c r="F72" s="84"/>
    </row>
    <row r="73" spans="2:6" x14ac:dyDescent="0.3">
      <c r="B73" s="5"/>
      <c r="C73" s="3"/>
      <c r="D73" s="3"/>
      <c r="F73" s="84"/>
    </row>
    <row r="74" spans="2:6" x14ac:dyDescent="0.3">
      <c r="D74" s="3"/>
    </row>
    <row r="75" spans="2:6" x14ac:dyDescent="0.3">
      <c r="D75" s="3"/>
    </row>
  </sheetData>
  <mergeCells count="6">
    <mergeCell ref="F18:H18"/>
    <mergeCell ref="F20:H20"/>
    <mergeCell ref="A2:C2"/>
    <mergeCell ref="F3:H3"/>
    <mergeCell ref="F9:H9"/>
    <mergeCell ref="F15:H15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D8E8-83F3-4BB1-9AB8-568EBC8FDE1B}">
  <sheetPr>
    <tabColor theme="8" tint="0.79998168889431442"/>
    <pageSetUpPr autoPageBreaks="0"/>
  </sheetPr>
  <dimension ref="A2:AA87"/>
  <sheetViews>
    <sheetView zoomScale="80" zoomScaleNormal="80" workbookViewId="0"/>
  </sheetViews>
  <sheetFormatPr defaultRowHeight="14" x14ac:dyDescent="0.3"/>
  <cols>
    <col min="1" max="1" width="41.69140625" customWidth="1"/>
    <col min="2" max="2" width="26.23046875" customWidth="1"/>
    <col min="3" max="17" width="12.53515625" bestFit="1" customWidth="1"/>
    <col min="18" max="18" width="13.07421875" bestFit="1" customWidth="1"/>
    <col min="19" max="19" width="9.23046875" style="5"/>
    <col min="20" max="27" width="12" style="115" bestFit="1" customWidth="1"/>
  </cols>
  <sheetData>
    <row r="2" spans="1:27" ht="25" customHeight="1" x14ac:dyDescent="0.3">
      <c r="A2" s="143" t="s">
        <v>298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</row>
    <row r="3" spans="1:27" ht="20.149999999999999" customHeight="1" x14ac:dyDescent="0.3">
      <c r="A3" s="16" t="s">
        <v>23</v>
      </c>
      <c r="B3" s="16" t="s">
        <v>24</v>
      </c>
      <c r="C3" s="16">
        <v>2011</v>
      </c>
      <c r="D3" s="16">
        <v>2012</v>
      </c>
      <c r="E3" s="16">
        <v>2013</v>
      </c>
      <c r="F3" s="16">
        <v>2014</v>
      </c>
      <c r="G3" s="16">
        <v>2015</v>
      </c>
      <c r="H3" s="16">
        <v>2016</v>
      </c>
      <c r="I3" s="16">
        <v>2017</v>
      </c>
      <c r="J3" s="16">
        <v>2018</v>
      </c>
      <c r="K3" s="16">
        <v>2019</v>
      </c>
      <c r="L3" s="16">
        <v>2020</v>
      </c>
      <c r="M3" s="16">
        <v>2021</v>
      </c>
      <c r="N3" s="16">
        <v>2022</v>
      </c>
      <c r="O3" s="16">
        <v>2023</v>
      </c>
      <c r="P3" s="16">
        <v>2024</v>
      </c>
      <c r="Q3" s="16">
        <v>2025</v>
      </c>
    </row>
    <row r="4" spans="1:27" ht="15" customHeight="1" x14ac:dyDescent="0.3">
      <c r="A4" s="21" t="s">
        <v>28</v>
      </c>
      <c r="B4" s="52">
        <v>1</v>
      </c>
      <c r="C4" s="52">
        <v>786648707.500049</v>
      </c>
      <c r="D4" s="52">
        <v>849821497.83072305</v>
      </c>
      <c r="E4" s="52">
        <v>802612705.06679201</v>
      </c>
      <c r="F4" s="52">
        <v>860534768.90018797</v>
      </c>
      <c r="G4" s="52">
        <v>975587063.489205</v>
      </c>
      <c r="H4" s="52">
        <v>1215695912.3962801</v>
      </c>
      <c r="I4" s="52">
        <v>1336909618.07341</v>
      </c>
      <c r="J4" s="52">
        <v>1331691796.71</v>
      </c>
      <c r="K4" s="52">
        <v>1380616317.7346001</v>
      </c>
      <c r="L4" s="52">
        <v>1338821743.9322</v>
      </c>
      <c r="M4" s="52">
        <v>1323753504.6305001</v>
      </c>
      <c r="N4" s="52">
        <v>1262742173.81357</v>
      </c>
      <c r="O4" s="52">
        <v>1312149062.8803301</v>
      </c>
      <c r="P4" s="52">
        <v>1474823074.8132</v>
      </c>
      <c r="Q4" s="52">
        <v>1603867282.8901601</v>
      </c>
      <c r="R4" s="1"/>
      <c r="T4" s="120"/>
      <c r="U4" s="120"/>
      <c r="V4" s="120"/>
      <c r="W4" s="120"/>
      <c r="X4" s="120"/>
      <c r="Y4" s="120"/>
      <c r="Z4" s="120"/>
      <c r="AA4" s="120"/>
    </row>
    <row r="5" spans="1:27" ht="15" customHeight="1" x14ac:dyDescent="0.3">
      <c r="A5" s="22" t="s">
        <v>30</v>
      </c>
      <c r="B5" s="53">
        <v>2</v>
      </c>
      <c r="C5" s="53">
        <v>721128229.50531697</v>
      </c>
      <c r="D5" s="53">
        <v>779417829.29398298</v>
      </c>
      <c r="E5" s="53">
        <v>744121696.451895</v>
      </c>
      <c r="F5" s="53">
        <v>801092128.23181295</v>
      </c>
      <c r="G5" s="53">
        <v>623287733.86118805</v>
      </c>
      <c r="H5" s="53">
        <v>828247779.56914306</v>
      </c>
      <c r="I5" s="53">
        <v>808381015.80873406</v>
      </c>
      <c r="J5" s="53">
        <v>866984320.51099598</v>
      </c>
      <c r="K5" s="53">
        <v>782605252.03286004</v>
      </c>
      <c r="L5" s="53">
        <v>805109395.74912</v>
      </c>
      <c r="M5" s="53">
        <v>885304329.27077103</v>
      </c>
      <c r="N5" s="53">
        <v>853833564.02177095</v>
      </c>
      <c r="O5" s="53">
        <v>900812967.691347</v>
      </c>
      <c r="P5" s="53">
        <v>986973917.93738198</v>
      </c>
      <c r="Q5" s="53">
        <v>1064685795.85386</v>
      </c>
      <c r="R5" s="1"/>
      <c r="T5" s="120"/>
      <c r="U5" s="120"/>
      <c r="V5" s="120"/>
      <c r="W5" s="120"/>
      <c r="X5" s="120"/>
      <c r="Y5" s="120"/>
      <c r="Z5" s="120"/>
      <c r="AA5" s="120"/>
    </row>
    <row r="6" spans="1:27" ht="15" customHeight="1" x14ac:dyDescent="0.3">
      <c r="A6" s="21" t="s">
        <v>221</v>
      </c>
      <c r="B6" s="52">
        <v>3</v>
      </c>
      <c r="C6" s="52">
        <v>789240759.51888001</v>
      </c>
      <c r="D6" s="52">
        <v>867854228.69742</v>
      </c>
      <c r="E6" s="52">
        <v>795306473.36734796</v>
      </c>
      <c r="F6" s="52">
        <v>847908196.60376406</v>
      </c>
      <c r="G6" s="52">
        <v>908582677.54443097</v>
      </c>
      <c r="H6" s="52">
        <v>1095017146.1609199</v>
      </c>
      <c r="I6" s="52">
        <v>1298053967.2629199</v>
      </c>
      <c r="J6" s="52">
        <v>1335756963.8099999</v>
      </c>
      <c r="K6" s="52">
        <v>1353246599.9260001</v>
      </c>
      <c r="L6" s="52">
        <v>1344308282.7708001</v>
      </c>
      <c r="M6" s="52">
        <v>1352635068.94121</v>
      </c>
      <c r="N6" s="52">
        <v>1295468841.1820099</v>
      </c>
      <c r="O6" s="52">
        <v>1284864615.876194</v>
      </c>
      <c r="P6" s="52">
        <v>1391987158.2437134</v>
      </c>
      <c r="Q6" s="52">
        <v>1545114722.2004004</v>
      </c>
      <c r="R6" s="1"/>
      <c r="T6" s="120"/>
      <c r="U6" s="120"/>
      <c r="V6" s="120"/>
      <c r="W6" s="120"/>
      <c r="X6" s="120"/>
      <c r="Y6" s="120"/>
      <c r="Z6" s="120"/>
      <c r="AA6" s="120"/>
    </row>
    <row r="7" spans="1:27" ht="15" customHeight="1" x14ac:dyDescent="0.3">
      <c r="A7" s="22" t="s">
        <v>71</v>
      </c>
      <c r="B7" s="53" t="s">
        <v>72</v>
      </c>
      <c r="C7" s="53">
        <v>64519850.494730003</v>
      </c>
      <c r="D7" s="53">
        <v>71154216.639028996</v>
      </c>
      <c r="E7" s="53">
        <v>63858813.603022002</v>
      </c>
      <c r="F7" s="53">
        <v>63296871.063109003</v>
      </c>
      <c r="G7" s="53">
        <v>300194539.07217801</v>
      </c>
      <c r="H7" s="53">
        <v>360463404.65131599</v>
      </c>
      <c r="I7" s="53">
        <v>443233626.490049</v>
      </c>
      <c r="J7" s="53">
        <v>457824519.260104</v>
      </c>
      <c r="K7" s="53">
        <v>589174176.76921999</v>
      </c>
      <c r="L7" s="53">
        <v>547099463.19597495</v>
      </c>
      <c r="M7" s="53">
        <v>453136312.50660801</v>
      </c>
      <c r="N7" s="53">
        <v>424276991.13033903</v>
      </c>
      <c r="O7" s="53">
        <v>408957734.301319</v>
      </c>
      <c r="P7" s="53">
        <v>445856120.40324497</v>
      </c>
      <c r="Q7" s="53">
        <v>526608155.15464002</v>
      </c>
      <c r="R7" s="1"/>
      <c r="T7" s="120"/>
      <c r="U7" s="120"/>
      <c r="V7" s="120"/>
      <c r="W7" s="120"/>
      <c r="X7" s="120"/>
      <c r="Y7" s="120"/>
      <c r="Z7" s="120"/>
      <c r="AA7" s="120"/>
    </row>
    <row r="8" spans="1:27" ht="15" customHeight="1" x14ac:dyDescent="0.3">
      <c r="A8" s="21" t="s">
        <v>33</v>
      </c>
      <c r="B8" s="52" t="s">
        <v>45</v>
      </c>
      <c r="C8" s="52">
        <v>67402023.578823999</v>
      </c>
      <c r="D8" s="52">
        <v>103217636.92757601</v>
      </c>
      <c r="E8" s="52">
        <v>78890296.955899</v>
      </c>
      <c r="F8" s="52">
        <v>73189329.596454993</v>
      </c>
      <c r="G8" s="52">
        <v>69500174.496139005</v>
      </c>
      <c r="H8" s="52">
        <v>71244531.980292007</v>
      </c>
      <c r="I8" s="52">
        <v>69908312.434942007</v>
      </c>
      <c r="J8" s="52">
        <v>56420015.175316997</v>
      </c>
      <c r="K8" s="52">
        <v>43772183.642727003</v>
      </c>
      <c r="L8" s="52">
        <v>30556549.890682001</v>
      </c>
      <c r="M8" s="52">
        <v>58516861.088900998</v>
      </c>
      <c r="N8" s="52">
        <v>90155097.598290995</v>
      </c>
      <c r="O8" s="52">
        <v>68686855.389853999</v>
      </c>
      <c r="P8" s="52">
        <v>114122949.5807</v>
      </c>
      <c r="Q8" s="52">
        <v>105626597.44605298</v>
      </c>
      <c r="T8" s="120"/>
      <c r="U8" s="120"/>
      <c r="V8" s="120"/>
      <c r="W8" s="120"/>
      <c r="X8" s="120"/>
      <c r="Y8" s="120"/>
      <c r="Z8" s="120"/>
      <c r="AA8" s="120"/>
    </row>
    <row r="9" spans="1:27" s="105" customFormat="1" ht="25" x14ac:dyDescent="0.3">
      <c r="A9" s="22" t="s">
        <v>73</v>
      </c>
      <c r="B9" s="116" t="s">
        <v>74</v>
      </c>
      <c r="C9" s="117"/>
      <c r="D9" s="117"/>
      <c r="E9" s="117"/>
      <c r="F9" s="117"/>
      <c r="G9" s="116">
        <v>41681870.042650998</v>
      </c>
      <c r="H9" s="116">
        <v>85921893.517252997</v>
      </c>
      <c r="I9" s="116">
        <v>113446689.72</v>
      </c>
      <c r="J9" s="116">
        <v>113911416.83</v>
      </c>
      <c r="K9" s="116">
        <v>171302540.110302</v>
      </c>
      <c r="L9" s="116">
        <v>146838552.00163999</v>
      </c>
      <c r="M9" s="116">
        <v>126030132.576462</v>
      </c>
      <c r="N9" s="116">
        <v>121446478.324792</v>
      </c>
      <c r="O9" s="116">
        <v>123348635.318877</v>
      </c>
      <c r="P9" s="116">
        <v>136463584.88404199</v>
      </c>
      <c r="Q9" s="116">
        <v>145921728.82086501</v>
      </c>
      <c r="T9" s="120"/>
      <c r="U9" s="120"/>
      <c r="V9" s="120"/>
      <c r="W9" s="120"/>
      <c r="X9" s="120"/>
      <c r="Y9" s="120"/>
      <c r="Z9" s="120"/>
      <c r="AA9" s="120"/>
    </row>
    <row r="10" spans="1:27" ht="15" customHeight="1" x14ac:dyDescent="0.3">
      <c r="A10" s="21" t="s">
        <v>52</v>
      </c>
      <c r="B10" s="52">
        <v>14</v>
      </c>
      <c r="C10" s="52">
        <v>469995332.42840397</v>
      </c>
      <c r="D10" s="52">
        <v>565056813.39466703</v>
      </c>
      <c r="E10" s="52">
        <v>724039489.902987</v>
      </c>
      <c r="F10" s="52">
        <v>698739821.76734698</v>
      </c>
      <c r="G10" s="52">
        <v>741202416.33000004</v>
      </c>
      <c r="H10" s="52">
        <v>850443742.19771695</v>
      </c>
      <c r="I10" s="52">
        <v>817810507.86059904</v>
      </c>
      <c r="J10" s="52">
        <v>716023671.94418705</v>
      </c>
      <c r="K10" s="52">
        <v>697733630.34467304</v>
      </c>
      <c r="L10" s="52">
        <v>597406424.55552602</v>
      </c>
      <c r="M10" s="52">
        <v>645328374.05706203</v>
      </c>
      <c r="N10" s="52">
        <v>699222464.63014197</v>
      </c>
      <c r="O10" s="52">
        <v>686464144.64633906</v>
      </c>
      <c r="P10" s="52">
        <v>840465776.36398995</v>
      </c>
      <c r="Q10" s="52">
        <v>925790202.57799101</v>
      </c>
      <c r="T10" s="120"/>
      <c r="U10" s="120"/>
      <c r="V10" s="120"/>
      <c r="W10" s="120"/>
      <c r="X10" s="120"/>
      <c r="Y10" s="120"/>
      <c r="Z10" s="120"/>
      <c r="AA10" s="120"/>
    </row>
    <row r="11" spans="1:27" ht="15" customHeight="1" x14ac:dyDescent="0.3">
      <c r="A11" s="22" t="s">
        <v>75</v>
      </c>
      <c r="B11" s="53" t="s">
        <v>76</v>
      </c>
      <c r="C11" s="118"/>
      <c r="D11" s="53">
        <v>500744398.18466699</v>
      </c>
      <c r="E11" s="53">
        <v>667305710.62255001</v>
      </c>
      <c r="F11" s="53">
        <v>654333392.99254596</v>
      </c>
      <c r="G11" s="118"/>
      <c r="H11" s="53">
        <v>579395352.71342897</v>
      </c>
      <c r="I11" s="53">
        <v>547943016.27892399</v>
      </c>
      <c r="J11" s="53">
        <v>489752131.97747701</v>
      </c>
      <c r="K11" s="53">
        <v>379427417.709593</v>
      </c>
      <c r="L11" s="53">
        <v>336700459.91259098</v>
      </c>
      <c r="M11" s="53">
        <v>416179116.08254898</v>
      </c>
      <c r="N11" s="53">
        <v>449904281.05054802</v>
      </c>
      <c r="O11" s="53">
        <v>467884150.00330299</v>
      </c>
      <c r="P11" s="53">
        <v>592452488.45964003</v>
      </c>
      <c r="Q11" s="53">
        <v>597129500.96695304</v>
      </c>
      <c r="T11" s="120"/>
      <c r="U11" s="120"/>
      <c r="V11" s="120"/>
      <c r="W11" s="120"/>
      <c r="X11" s="120"/>
      <c r="Y11" s="120"/>
      <c r="Z11" s="120"/>
      <c r="AA11" s="120"/>
    </row>
    <row r="12" spans="1:27" ht="15" customHeight="1" x14ac:dyDescent="0.3">
      <c r="A12" s="21" t="s">
        <v>56</v>
      </c>
      <c r="B12" s="52">
        <v>17</v>
      </c>
      <c r="C12" s="52">
        <v>557838773.59000003</v>
      </c>
      <c r="D12" s="52">
        <v>663649482.21000004</v>
      </c>
      <c r="E12" s="52">
        <v>805162853.70000005</v>
      </c>
      <c r="F12" s="52">
        <v>673426508.46000004</v>
      </c>
      <c r="G12" s="52">
        <v>744785067.33000004</v>
      </c>
      <c r="H12" s="52">
        <v>686188626.63999903</v>
      </c>
      <c r="I12" s="52">
        <v>689006064.86000001</v>
      </c>
      <c r="J12" s="52">
        <v>703155584.97247398</v>
      </c>
      <c r="K12" s="52">
        <v>682884849.89360404</v>
      </c>
      <c r="L12" s="52">
        <v>595846931.26733899</v>
      </c>
      <c r="M12" s="52">
        <v>549842398.16656005</v>
      </c>
      <c r="N12" s="52">
        <v>617702710.99065804</v>
      </c>
      <c r="O12" s="52">
        <v>710797571.83837795</v>
      </c>
      <c r="P12" s="52">
        <v>789995091.67539799</v>
      </c>
      <c r="Q12" s="52">
        <v>829369481.17216003</v>
      </c>
      <c r="T12" s="120"/>
      <c r="U12" s="120"/>
      <c r="V12" s="120"/>
      <c r="W12" s="120"/>
      <c r="X12" s="120"/>
      <c r="Y12" s="120"/>
      <c r="Z12" s="120"/>
      <c r="AA12" s="120"/>
    </row>
    <row r="13" spans="1:27" ht="15" customHeight="1" x14ac:dyDescent="0.3">
      <c r="A13" s="22" t="s">
        <v>59</v>
      </c>
      <c r="B13" s="53">
        <v>18</v>
      </c>
      <c r="C13" s="53">
        <v>536641996.30011898</v>
      </c>
      <c r="D13" s="53">
        <v>630210327.00469398</v>
      </c>
      <c r="E13" s="53">
        <v>748974998.93471003</v>
      </c>
      <c r="F13" s="53">
        <v>638097941.67012095</v>
      </c>
      <c r="G13" s="53">
        <v>688497656.99002397</v>
      </c>
      <c r="H13" s="53">
        <v>579281315.998909</v>
      </c>
      <c r="I13" s="53">
        <v>544235777.73485899</v>
      </c>
      <c r="J13" s="53">
        <v>471942353.75794297</v>
      </c>
      <c r="K13" s="53">
        <v>406772476.80376399</v>
      </c>
      <c r="L13" s="53">
        <v>317711639.15648299</v>
      </c>
      <c r="M13" s="53">
        <v>359855036.78419298</v>
      </c>
      <c r="N13" s="53">
        <v>383325240.95751601</v>
      </c>
      <c r="O13" s="53">
        <v>480529913.77560902</v>
      </c>
      <c r="P13" s="53">
        <v>538631131.45967996</v>
      </c>
      <c r="Q13" s="53">
        <v>561100859.68108201</v>
      </c>
      <c r="T13" s="120"/>
      <c r="U13" s="120"/>
      <c r="V13" s="120"/>
      <c r="W13" s="120"/>
      <c r="X13" s="120"/>
      <c r="Y13" s="120"/>
      <c r="Z13" s="120"/>
      <c r="AA13" s="120"/>
    </row>
    <row r="14" spans="1:27" ht="15" customHeight="1" x14ac:dyDescent="0.3">
      <c r="A14" s="21" t="s">
        <v>77</v>
      </c>
      <c r="B14" s="52" t="s">
        <v>78</v>
      </c>
      <c r="C14" s="52">
        <v>64212098.251243003</v>
      </c>
      <c r="D14" s="52">
        <v>53555742.830746002</v>
      </c>
      <c r="E14" s="52">
        <v>63628321.029999003</v>
      </c>
      <c r="F14" s="52">
        <v>57707141.405881003</v>
      </c>
      <c r="G14" s="52">
        <v>72671950.741219997</v>
      </c>
      <c r="H14" s="52">
        <v>92795511.779753</v>
      </c>
      <c r="I14" s="52">
        <v>101870711.45187899</v>
      </c>
      <c r="J14" s="52">
        <v>109671558.53917</v>
      </c>
      <c r="K14" s="52">
        <v>118289994.417822</v>
      </c>
      <c r="L14" s="52">
        <v>129646694.658269</v>
      </c>
      <c r="M14" s="52">
        <v>128036976.05622999</v>
      </c>
      <c r="N14" s="52">
        <v>114772954.93231399</v>
      </c>
      <c r="O14" s="52">
        <v>110358503.910138</v>
      </c>
      <c r="P14" s="52">
        <v>109177722.365706</v>
      </c>
      <c r="Q14" s="52">
        <v>116141794.370454</v>
      </c>
      <c r="T14" s="120"/>
      <c r="U14" s="120"/>
      <c r="V14" s="120"/>
      <c r="W14" s="120"/>
      <c r="X14" s="120"/>
      <c r="Y14" s="120"/>
      <c r="Z14" s="120"/>
      <c r="AA14" s="120"/>
    </row>
    <row r="15" spans="1:27" ht="15" customHeight="1" x14ac:dyDescent="0.3">
      <c r="A15" s="22" t="s">
        <v>60</v>
      </c>
      <c r="B15" s="53">
        <v>21</v>
      </c>
      <c r="C15" s="53">
        <v>129906251.34018099</v>
      </c>
      <c r="D15" s="53">
        <v>172211770.67429501</v>
      </c>
      <c r="E15" s="53">
        <v>149988201.360293</v>
      </c>
      <c r="F15" s="53">
        <v>171961694.68782699</v>
      </c>
      <c r="G15" s="53">
        <v>161454826.06595001</v>
      </c>
      <c r="H15" s="53">
        <v>139989098.913017</v>
      </c>
      <c r="I15" s="53">
        <v>176350203.43598899</v>
      </c>
      <c r="J15" s="53">
        <v>177375184.383892</v>
      </c>
      <c r="K15" s="53">
        <v>178684854.02149701</v>
      </c>
      <c r="L15" s="53">
        <v>201281091.348492</v>
      </c>
      <c r="M15" s="53">
        <v>203205795.261022</v>
      </c>
      <c r="N15" s="53">
        <v>214145949.83128801</v>
      </c>
      <c r="O15" s="53">
        <v>211648921.51923898</v>
      </c>
      <c r="P15" s="53">
        <v>239313252.43674099</v>
      </c>
      <c r="Q15" s="53">
        <v>249312282.96205902</v>
      </c>
      <c r="T15" s="120"/>
      <c r="U15" s="120"/>
      <c r="V15" s="120"/>
      <c r="W15" s="120"/>
      <c r="X15" s="120"/>
      <c r="Y15" s="120"/>
      <c r="Z15" s="120"/>
      <c r="AA15" s="120"/>
    </row>
    <row r="16" spans="1:27" ht="15" customHeight="1" x14ac:dyDescent="0.3">
      <c r="A16" s="21" t="s">
        <v>62</v>
      </c>
      <c r="B16" s="52">
        <v>22</v>
      </c>
      <c r="C16" s="52">
        <v>44722577.752150998</v>
      </c>
      <c r="D16" s="52">
        <v>43842165.795920998</v>
      </c>
      <c r="E16" s="52">
        <v>52341675.642973997</v>
      </c>
      <c r="F16" s="52">
        <v>50241741.317703001</v>
      </c>
      <c r="G16" s="52">
        <v>45254466.703174002</v>
      </c>
      <c r="H16" s="52">
        <v>56073230.756894</v>
      </c>
      <c r="I16" s="52">
        <v>56480304.017213002</v>
      </c>
      <c r="J16" s="52">
        <v>59674185.380000003</v>
      </c>
      <c r="K16" s="52">
        <v>65617545.339998998</v>
      </c>
      <c r="L16" s="52">
        <v>60176038.049999997</v>
      </c>
      <c r="M16" s="52">
        <v>55605405.933499999</v>
      </c>
      <c r="N16" s="52">
        <v>68579566.882699996</v>
      </c>
      <c r="O16" s="52">
        <v>69417776.134096995</v>
      </c>
      <c r="P16" s="52">
        <v>74586833.984975994</v>
      </c>
      <c r="Q16" s="52">
        <v>87409350.274545997</v>
      </c>
      <c r="T16" s="120"/>
      <c r="U16" s="120"/>
      <c r="V16" s="120"/>
      <c r="W16" s="120"/>
      <c r="X16" s="120"/>
      <c r="Y16" s="120"/>
      <c r="Z16" s="120"/>
      <c r="AA16" s="120"/>
    </row>
    <row r="17" spans="1:27" ht="15" customHeight="1" x14ac:dyDescent="0.3">
      <c r="A17" s="22" t="s">
        <v>68</v>
      </c>
      <c r="B17" s="53">
        <v>24</v>
      </c>
      <c r="C17" s="151">
        <v>15110049.834141999</v>
      </c>
      <c r="D17" s="114">
        <v>7766093.0206650002</v>
      </c>
      <c r="E17" s="53">
        <v>2102520.647386</v>
      </c>
      <c r="F17" s="53">
        <v>-8795503.2221670002</v>
      </c>
      <c r="G17" s="151">
        <v>-11570633.940369001</v>
      </c>
      <c r="H17" s="114">
        <v>406027.60941999999</v>
      </c>
      <c r="I17" s="53">
        <v>12275944.436101001</v>
      </c>
      <c r="J17" s="53">
        <v>17611874.275525998</v>
      </c>
      <c r="K17" s="53">
        <v>21531810.347226001</v>
      </c>
      <c r="L17" s="53">
        <v>23263425.644859999</v>
      </c>
      <c r="M17" s="53">
        <v>27088781.775134001</v>
      </c>
      <c r="N17" s="53">
        <v>20362707.935033001</v>
      </c>
      <c r="O17" s="53">
        <v>19993231.895321999</v>
      </c>
      <c r="P17" s="53">
        <v>19718473.010627002</v>
      </c>
      <c r="Q17" s="53">
        <v>23056178.487199001</v>
      </c>
      <c r="T17" s="120"/>
      <c r="U17" s="120"/>
      <c r="V17" s="120"/>
      <c r="W17" s="120"/>
      <c r="X17" s="120"/>
      <c r="Y17" s="120"/>
      <c r="Z17" s="120"/>
      <c r="AA17" s="120"/>
    </row>
    <row r="18" spans="1:27" ht="15" customHeight="1" x14ac:dyDescent="0.3">
      <c r="A18" s="21" t="s">
        <v>280</v>
      </c>
      <c r="B18" s="52">
        <v>25</v>
      </c>
      <c r="C18" s="152"/>
      <c r="D18" s="52">
        <v>3921701.6612419998</v>
      </c>
      <c r="E18" s="52">
        <v>3761739.7460779999</v>
      </c>
      <c r="F18" s="52">
        <v>2902348.835612</v>
      </c>
      <c r="G18" s="152"/>
      <c r="H18" s="52">
        <v>9504029.1283800006</v>
      </c>
      <c r="I18" s="52">
        <v>14601168.538801</v>
      </c>
      <c r="J18" s="52">
        <v>11348966.872659</v>
      </c>
      <c r="K18" s="52">
        <v>8833450.669342</v>
      </c>
      <c r="L18" s="52">
        <v>7655374.0903420001</v>
      </c>
      <c r="M18" s="52">
        <v>7674776.2080690004</v>
      </c>
      <c r="N18" s="52">
        <v>6908401.4690619996</v>
      </c>
      <c r="O18" s="52">
        <v>24425247.994231999</v>
      </c>
      <c r="P18" s="52">
        <v>23837822.341797002</v>
      </c>
      <c r="Q18" s="52">
        <v>38023608.825323001</v>
      </c>
      <c r="T18" s="120"/>
      <c r="U18" s="120"/>
      <c r="V18" s="120"/>
      <c r="W18" s="120"/>
      <c r="X18" s="120"/>
      <c r="Y18" s="120"/>
      <c r="Z18" s="120"/>
      <c r="AA18" s="120"/>
    </row>
    <row r="19" spans="1:27" ht="15" customHeight="1" x14ac:dyDescent="0.3">
      <c r="A19" s="22" t="s">
        <v>222</v>
      </c>
      <c r="B19" s="53" t="s">
        <v>224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>
        <v>8109695.7421189891</v>
      </c>
      <c r="P19" s="53">
        <v>13620829.740737997</v>
      </c>
      <c r="Q19" s="53">
        <v>17075987.354487024</v>
      </c>
      <c r="T19" s="120"/>
      <c r="U19" s="120"/>
      <c r="V19" s="120"/>
      <c r="W19" s="120"/>
      <c r="X19" s="120"/>
      <c r="Y19" s="120"/>
      <c r="Z19" s="120"/>
      <c r="AA19" s="120"/>
    </row>
    <row r="20" spans="1:27" ht="15" customHeight="1" x14ac:dyDescent="0.3">
      <c r="A20" s="21" t="s">
        <v>64</v>
      </c>
      <c r="B20" s="52">
        <v>29</v>
      </c>
      <c r="C20" s="52">
        <v>30683017.085425001</v>
      </c>
      <c r="D20" s="52">
        <v>39303347.379137002</v>
      </c>
      <c r="E20" s="52">
        <v>38610936.330160998</v>
      </c>
      <c r="F20" s="52">
        <v>45552077.662357002</v>
      </c>
      <c r="G20" s="52">
        <v>53506275.737008996</v>
      </c>
      <c r="H20" s="52">
        <v>45871304.299451001</v>
      </c>
      <c r="I20" s="52">
        <v>36853439.206132002</v>
      </c>
      <c r="J20" s="52">
        <v>47956886.022742003</v>
      </c>
      <c r="K20" s="52">
        <v>55971067.571979001</v>
      </c>
      <c r="L20" s="52">
        <v>57407840.381212004</v>
      </c>
      <c r="M20" s="52">
        <v>51791100.090815999</v>
      </c>
      <c r="N20" s="52">
        <v>47617306.402907997</v>
      </c>
      <c r="O20" s="52">
        <v>51097190.171756998</v>
      </c>
      <c r="P20" s="52">
        <v>50385170.113323003</v>
      </c>
      <c r="Q20" s="52">
        <v>53211121.479364</v>
      </c>
      <c r="T20" s="120"/>
      <c r="U20" s="120"/>
      <c r="V20" s="120"/>
      <c r="W20" s="120"/>
      <c r="X20" s="120"/>
      <c r="Y20" s="120"/>
      <c r="Z20" s="120"/>
      <c r="AA20" s="120"/>
    </row>
    <row r="21" spans="1:27" x14ac:dyDescent="0.3">
      <c r="A21" s="110" t="s">
        <v>281</v>
      </c>
      <c r="L21" s="3"/>
      <c r="M21" s="3"/>
      <c r="N21" s="3"/>
      <c r="O21" s="3"/>
      <c r="P21" s="3"/>
      <c r="Q21" s="3"/>
      <c r="R21" s="111"/>
    </row>
    <row r="22" spans="1:27" x14ac:dyDescent="0.3">
      <c r="L22" s="3"/>
      <c r="M22" s="3"/>
      <c r="N22" s="3"/>
      <c r="O22" s="3"/>
      <c r="P22" s="3"/>
      <c r="Q22" s="3"/>
      <c r="R22" s="111"/>
      <c r="T22" s="120"/>
      <c r="U22" s="120"/>
      <c r="V22" s="120"/>
      <c r="W22" s="120"/>
      <c r="X22" s="120"/>
      <c r="Y22" s="120"/>
      <c r="Z22" s="120"/>
      <c r="AA22" s="120"/>
    </row>
    <row r="23" spans="1:27" x14ac:dyDescent="0.3">
      <c r="T23" s="120"/>
      <c r="U23" s="120"/>
      <c r="V23" s="120"/>
      <c r="W23" s="120"/>
      <c r="X23" s="120"/>
      <c r="Y23" s="120"/>
      <c r="Z23" s="120"/>
      <c r="AA23" s="120"/>
    </row>
    <row r="24" spans="1:27" ht="25" customHeight="1" x14ac:dyDescent="0.3">
      <c r="A24" s="150" t="s">
        <v>333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T24" s="120"/>
      <c r="U24" s="120"/>
      <c r="V24" s="120"/>
      <c r="W24" s="120"/>
      <c r="X24" s="120"/>
      <c r="Y24" s="120"/>
      <c r="Z24" s="120"/>
      <c r="AA24" s="120"/>
    </row>
    <row r="25" spans="1:27" ht="20.149999999999999" customHeight="1" x14ac:dyDescent="0.3">
      <c r="A25" s="18" t="s">
        <v>26</v>
      </c>
      <c r="B25" s="16" t="s">
        <v>24</v>
      </c>
      <c r="C25" s="16">
        <v>2011</v>
      </c>
      <c r="D25" s="16">
        <v>2012</v>
      </c>
      <c r="E25" s="16">
        <v>2013</v>
      </c>
      <c r="F25" s="16">
        <v>2014</v>
      </c>
      <c r="G25" s="16">
        <v>2015</v>
      </c>
      <c r="H25" s="16">
        <v>2016</v>
      </c>
      <c r="I25" s="16">
        <v>2017</v>
      </c>
      <c r="J25" s="16">
        <v>2018</v>
      </c>
      <c r="K25" s="16">
        <v>2019</v>
      </c>
      <c r="L25" s="16">
        <v>2020</v>
      </c>
      <c r="M25" s="16">
        <v>2021</v>
      </c>
      <c r="N25" s="16">
        <v>2022</v>
      </c>
      <c r="O25" s="16">
        <v>2023</v>
      </c>
      <c r="P25" s="16">
        <v>2024</v>
      </c>
      <c r="Q25" s="16">
        <v>2025</v>
      </c>
      <c r="T25" s="120"/>
      <c r="U25" s="120"/>
      <c r="V25" s="120"/>
      <c r="W25" s="120"/>
      <c r="X25" s="120"/>
      <c r="Y25" s="120"/>
      <c r="Z25" s="120"/>
      <c r="AA25" s="120"/>
    </row>
    <row r="26" spans="1:27" ht="15" customHeight="1" x14ac:dyDescent="0.3">
      <c r="A26" s="147" t="s">
        <v>29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9"/>
      <c r="T26" s="120"/>
      <c r="U26" s="120"/>
      <c r="V26" s="120"/>
      <c r="W26" s="120"/>
      <c r="X26" s="120"/>
      <c r="Y26" s="120"/>
      <c r="Z26" s="120"/>
      <c r="AA26" s="120"/>
    </row>
    <row r="27" spans="1:27" ht="15" customHeight="1" x14ac:dyDescent="0.3">
      <c r="A27" s="13" t="s">
        <v>221</v>
      </c>
      <c r="B27" s="23" t="s">
        <v>32</v>
      </c>
      <c r="C27" s="10">
        <f t="shared" ref="C27:H27" si="0">C6</f>
        <v>789240759.51888001</v>
      </c>
      <c r="D27" s="10">
        <f t="shared" si="0"/>
        <v>867854228.69742</v>
      </c>
      <c r="E27" s="10">
        <f t="shared" si="0"/>
        <v>795306473.36734796</v>
      </c>
      <c r="F27" s="10">
        <f t="shared" si="0"/>
        <v>847908196.60376406</v>
      </c>
      <c r="G27" s="10">
        <f t="shared" si="0"/>
        <v>908582677.54443097</v>
      </c>
      <c r="H27" s="10">
        <f t="shared" si="0"/>
        <v>1095017146.1609199</v>
      </c>
      <c r="I27" s="10">
        <f>I6</f>
        <v>1298053967.2629199</v>
      </c>
      <c r="J27" s="10">
        <f t="shared" ref="J27:Q27" si="1">J6</f>
        <v>1335756963.8099999</v>
      </c>
      <c r="K27" s="10">
        <f t="shared" si="1"/>
        <v>1353246599.9260001</v>
      </c>
      <c r="L27" s="10">
        <f t="shared" si="1"/>
        <v>1344308282.7708001</v>
      </c>
      <c r="M27" s="10">
        <f t="shared" si="1"/>
        <v>1352635068.94121</v>
      </c>
      <c r="N27" s="10">
        <f t="shared" si="1"/>
        <v>1295468841.1820099</v>
      </c>
      <c r="O27" s="10">
        <f t="shared" si="1"/>
        <v>1284864615.876194</v>
      </c>
      <c r="P27" s="10">
        <f t="shared" si="1"/>
        <v>1391987158.2437134</v>
      </c>
      <c r="Q27" s="10">
        <f t="shared" si="1"/>
        <v>1545114722.2004004</v>
      </c>
      <c r="T27" s="120"/>
      <c r="U27" s="120"/>
      <c r="V27" s="120"/>
      <c r="W27" s="120"/>
      <c r="X27" s="120"/>
      <c r="Y27" s="120"/>
      <c r="Z27" s="120"/>
      <c r="AA27" s="120"/>
    </row>
    <row r="28" spans="1:27" ht="15" customHeight="1" x14ac:dyDescent="0.3">
      <c r="A28" s="14" t="s">
        <v>33</v>
      </c>
      <c r="B28" s="24" t="s">
        <v>81</v>
      </c>
      <c r="C28" s="12">
        <f>C8</f>
        <v>67402023.578823999</v>
      </c>
      <c r="D28" s="12">
        <f t="shared" ref="D28:Q28" si="2">D8</f>
        <v>103217636.92757601</v>
      </c>
      <c r="E28" s="12">
        <f t="shared" si="2"/>
        <v>78890296.955899</v>
      </c>
      <c r="F28" s="12">
        <f t="shared" si="2"/>
        <v>73189329.596454993</v>
      </c>
      <c r="G28" s="12">
        <f t="shared" si="2"/>
        <v>69500174.496139005</v>
      </c>
      <c r="H28" s="12">
        <f t="shared" si="2"/>
        <v>71244531.980292007</v>
      </c>
      <c r="I28" s="12">
        <f>I8</f>
        <v>69908312.434942007</v>
      </c>
      <c r="J28" s="12">
        <f t="shared" si="2"/>
        <v>56420015.175316997</v>
      </c>
      <c r="K28" s="12">
        <f t="shared" si="2"/>
        <v>43772183.642727003</v>
      </c>
      <c r="L28" s="12">
        <f t="shared" si="2"/>
        <v>30556549.890682001</v>
      </c>
      <c r="M28" s="12">
        <f t="shared" si="2"/>
        <v>58516861.088900998</v>
      </c>
      <c r="N28" s="12">
        <f t="shared" si="2"/>
        <v>90155097.598290995</v>
      </c>
      <c r="O28" s="12">
        <f t="shared" si="2"/>
        <v>68686855.389853999</v>
      </c>
      <c r="P28" s="12">
        <f t="shared" si="2"/>
        <v>114122949.5807</v>
      </c>
      <c r="Q28" s="12">
        <f t="shared" si="2"/>
        <v>105626597.44605298</v>
      </c>
      <c r="T28" s="120"/>
      <c r="U28" s="120"/>
      <c r="V28" s="120"/>
      <c r="W28" s="120"/>
      <c r="X28" s="120"/>
      <c r="Y28" s="120"/>
      <c r="Z28" s="120"/>
      <c r="AA28" s="120"/>
    </row>
    <row r="29" spans="1:27" ht="15" customHeight="1" x14ac:dyDescent="0.3">
      <c r="A29" s="147" t="s">
        <v>35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T29" s="120"/>
      <c r="U29" s="120"/>
      <c r="V29" s="120"/>
      <c r="W29" s="120"/>
      <c r="X29" s="120"/>
      <c r="Y29" s="120"/>
      <c r="Z29" s="120"/>
      <c r="AA29" s="120"/>
    </row>
    <row r="30" spans="1:27" ht="15" customHeight="1" x14ac:dyDescent="0.3">
      <c r="A30" s="13" t="s">
        <v>37</v>
      </c>
      <c r="B30" s="23" t="s">
        <v>38</v>
      </c>
      <c r="C30" s="10">
        <f>C10+C14+C15+C16+C20</f>
        <v>739519276.85740399</v>
      </c>
      <c r="D30" s="10">
        <f t="shared" ref="D30:Q30" si="3">D10+D14+D15+D16+D20</f>
        <v>873969840.07476604</v>
      </c>
      <c r="E30" s="10">
        <f t="shared" si="3"/>
        <v>1028608624.266414</v>
      </c>
      <c r="F30" s="10">
        <f t="shared" si="3"/>
        <v>1024202476.841115</v>
      </c>
      <c r="G30" s="10">
        <f t="shared" si="3"/>
        <v>1074089935.577353</v>
      </c>
      <c r="H30" s="10">
        <f t="shared" si="3"/>
        <v>1185172887.9468322</v>
      </c>
      <c r="I30" s="10">
        <f>I10+I14+I15+I16+I20</f>
        <v>1189365165.971812</v>
      </c>
      <c r="J30" s="10">
        <f t="shared" si="3"/>
        <v>1110701486.2699909</v>
      </c>
      <c r="K30" s="10">
        <f t="shared" si="3"/>
        <v>1116297091.6959701</v>
      </c>
      <c r="L30" s="10">
        <f t="shared" si="3"/>
        <v>1045918088.993499</v>
      </c>
      <c r="M30" s="10">
        <f t="shared" si="3"/>
        <v>1083967651.3986299</v>
      </c>
      <c r="N30" s="10">
        <f t="shared" si="3"/>
        <v>1144338242.679352</v>
      </c>
      <c r="O30" s="10">
        <f t="shared" si="3"/>
        <v>1128986536.3815701</v>
      </c>
      <c r="P30" s="10">
        <f t="shared" si="3"/>
        <v>1313928755.2647359</v>
      </c>
      <c r="Q30" s="10">
        <f t="shared" si="3"/>
        <v>1431864751.6644137</v>
      </c>
      <c r="T30" s="120"/>
      <c r="U30" s="120"/>
      <c r="V30" s="120"/>
      <c r="W30" s="120"/>
      <c r="X30" s="120"/>
      <c r="Y30" s="120"/>
      <c r="Z30" s="120"/>
      <c r="AA30" s="120"/>
    </row>
    <row r="31" spans="1:27" ht="15" customHeight="1" x14ac:dyDescent="0.3">
      <c r="A31" s="14" t="s">
        <v>40</v>
      </c>
      <c r="B31" s="24" t="s">
        <v>82</v>
      </c>
      <c r="C31" s="132"/>
      <c r="D31" s="133"/>
      <c r="E31" s="133"/>
      <c r="F31" s="133"/>
      <c r="G31" s="12">
        <v>-21952486.615632951</v>
      </c>
      <c r="H31" s="12">
        <v>3493121.6497750282</v>
      </c>
      <c r="I31" s="12">
        <v>59919445.188373998</v>
      </c>
      <c r="J31" s="12">
        <v>117641562.463394</v>
      </c>
      <c r="K31" s="12">
        <v>99565424.023837999</v>
      </c>
      <c r="L31" s="12">
        <v>139554946.55140001</v>
      </c>
      <c r="M31" s="12">
        <v>97956921.955633</v>
      </c>
      <c r="N31" s="12">
        <v>53512329.225952998</v>
      </c>
      <c r="O31" s="12">
        <v>67029104.339405999</v>
      </c>
      <c r="P31" s="12">
        <v>61379247.614853099</v>
      </c>
      <c r="Q31" s="12">
        <v>52025724.722737104</v>
      </c>
      <c r="T31" s="120"/>
      <c r="U31" s="120"/>
      <c r="V31" s="120"/>
      <c r="W31" s="120"/>
      <c r="X31" s="120"/>
      <c r="Y31" s="120"/>
      <c r="Z31" s="120"/>
      <c r="AA31" s="120"/>
    </row>
    <row r="32" spans="1:27" ht="25" x14ac:dyDescent="0.3">
      <c r="A32" s="13" t="s">
        <v>222</v>
      </c>
      <c r="B32" s="24" t="s">
        <v>223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>
        <v>8109695.7421189891</v>
      </c>
      <c r="P32" s="10">
        <v>13620829.740737997</v>
      </c>
      <c r="Q32" s="10">
        <v>17075987.354487024</v>
      </c>
      <c r="T32" s="120"/>
      <c r="U32" s="120"/>
      <c r="V32" s="120"/>
      <c r="W32" s="120"/>
      <c r="X32" s="120"/>
      <c r="Y32" s="120"/>
      <c r="Z32" s="120"/>
      <c r="AA32" s="120"/>
    </row>
    <row r="33" spans="1:27" ht="15" customHeight="1" x14ac:dyDescent="0.3">
      <c r="A33" s="14" t="s">
        <v>79</v>
      </c>
      <c r="B33" s="24" t="s">
        <v>83</v>
      </c>
      <c r="C33" s="12">
        <f>C17</f>
        <v>15110049.834141999</v>
      </c>
      <c r="D33" s="12">
        <f>D17+D18</f>
        <v>11687794.681907</v>
      </c>
      <c r="E33" s="12">
        <f>E17+E18</f>
        <v>5864260.393464</v>
      </c>
      <c r="F33" s="12">
        <f>F17+F18</f>
        <v>-5893154.3865550002</v>
      </c>
      <c r="G33" s="12">
        <f>G17</f>
        <v>-11570633.940369001</v>
      </c>
      <c r="H33" s="12">
        <f t="shared" ref="H33:P33" si="4">H17+H18</f>
        <v>9910056.7378000002</v>
      </c>
      <c r="I33" s="12">
        <f t="shared" si="4"/>
        <v>26877112.974902</v>
      </c>
      <c r="J33" s="12">
        <f t="shared" si="4"/>
        <v>28960841.148185</v>
      </c>
      <c r="K33" s="12">
        <f t="shared" si="4"/>
        <v>30365261.016568001</v>
      </c>
      <c r="L33" s="12">
        <f t="shared" si="4"/>
        <v>30918799.735202</v>
      </c>
      <c r="M33" s="12">
        <f t="shared" si="4"/>
        <v>34763557.983203001</v>
      </c>
      <c r="N33" s="12">
        <f>N17+N18</f>
        <v>27271109.404095002</v>
      </c>
      <c r="O33" s="12">
        <f t="shared" si="4"/>
        <v>44418479.889553994</v>
      </c>
      <c r="P33" s="12">
        <f t="shared" si="4"/>
        <v>43556295.352424003</v>
      </c>
      <c r="Q33" s="12">
        <f>Q17+Q18</f>
        <v>61079787.312522002</v>
      </c>
      <c r="T33" s="120"/>
      <c r="U33" s="120"/>
      <c r="V33" s="120"/>
      <c r="W33" s="120"/>
      <c r="X33" s="120"/>
      <c r="Y33" s="120"/>
      <c r="Z33" s="120"/>
      <c r="AA33" s="120"/>
    </row>
    <row r="34" spans="1:27" ht="15" customHeight="1" x14ac:dyDescent="0.3">
      <c r="A34" s="147" t="s">
        <v>49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T34" s="120"/>
      <c r="U34" s="120"/>
      <c r="V34" s="120"/>
      <c r="W34" s="120"/>
      <c r="X34" s="120"/>
      <c r="Y34" s="120"/>
      <c r="Z34" s="120"/>
      <c r="AA34" s="120"/>
    </row>
    <row r="35" spans="1:27" ht="15" customHeight="1" x14ac:dyDescent="0.3">
      <c r="A35" s="13" t="s">
        <v>49</v>
      </c>
      <c r="B35" s="10"/>
      <c r="C35" s="75"/>
      <c r="D35" s="75"/>
      <c r="E35" s="75"/>
      <c r="F35" s="75"/>
      <c r="G35" s="10">
        <v>-62483962.980780959</v>
      </c>
      <c r="H35" s="10">
        <v>-32314388.193193913</v>
      </c>
      <c r="I35" s="10">
        <f>(I27+I28)-I30-I31-I32-I33</f>
        <v>91800555.562773898</v>
      </c>
      <c r="J35" s="10">
        <f t="shared" ref="J35:Q35" si="5">(J27+J28)-J30-J31-J32-J33</f>
        <v>134873089.10374707</v>
      </c>
      <c r="K35" s="10">
        <f t="shared" si="5"/>
        <v>150791006.83235097</v>
      </c>
      <c r="L35" s="10">
        <f t="shared" si="5"/>
        <v>158472997.38138103</v>
      </c>
      <c r="M35" s="10">
        <f t="shared" si="5"/>
        <v>194463798.69264519</v>
      </c>
      <c r="N35" s="10">
        <f>(N27+N28)-N30-N31-N32-N33</f>
        <v>160502257.47090083</v>
      </c>
      <c r="O35" s="10">
        <f>(O27+O28)-O30-O31-O32-O33</f>
        <v>105007654.91339886</v>
      </c>
      <c r="P35" s="10">
        <f t="shared" si="5"/>
        <v>73624979.851662278</v>
      </c>
      <c r="Q35" s="10">
        <f t="shared" si="5"/>
        <v>88695068.592293561</v>
      </c>
      <c r="T35" s="120"/>
      <c r="U35" s="120"/>
      <c r="V35" s="120"/>
      <c r="W35" s="120"/>
      <c r="X35" s="120"/>
      <c r="Y35" s="120"/>
      <c r="Z35" s="120"/>
      <c r="AA35" s="120"/>
    </row>
    <row r="36" spans="1:27" x14ac:dyDescent="0.3">
      <c r="S36" s="115"/>
      <c r="T36" s="120"/>
      <c r="U36" s="120"/>
      <c r="V36" s="120"/>
      <c r="W36" s="120"/>
      <c r="X36" s="120"/>
      <c r="Y36" s="120"/>
      <c r="Z36" s="120"/>
      <c r="AA36" s="120"/>
    </row>
    <row r="37" spans="1:27" x14ac:dyDescent="0.3">
      <c r="T37" s="120"/>
      <c r="U37" s="120"/>
      <c r="V37" s="120"/>
      <c r="W37" s="120"/>
      <c r="X37" s="120"/>
      <c r="Y37" s="120"/>
      <c r="Z37" s="120"/>
      <c r="AA37" s="120"/>
    </row>
    <row r="38" spans="1:27" x14ac:dyDescent="0.3">
      <c r="S38" s="115"/>
      <c r="T38" s="120"/>
      <c r="U38" s="120"/>
      <c r="V38" s="120"/>
      <c r="W38" s="120"/>
      <c r="X38" s="120"/>
      <c r="Y38" s="120"/>
      <c r="Z38" s="120"/>
      <c r="AA38" s="120"/>
    </row>
    <row r="39" spans="1:27" ht="25" customHeight="1" x14ac:dyDescent="0.3">
      <c r="A39" s="150" t="s">
        <v>334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</row>
    <row r="40" spans="1:27" ht="20.149999999999999" customHeight="1" x14ac:dyDescent="0.3">
      <c r="A40" s="18" t="s">
        <v>26</v>
      </c>
      <c r="B40" s="16" t="s">
        <v>24</v>
      </c>
      <c r="C40" s="16">
        <v>2011</v>
      </c>
      <c r="D40" s="16">
        <v>2012</v>
      </c>
      <c r="E40" s="16">
        <v>2013</v>
      </c>
      <c r="F40" s="16">
        <v>2014</v>
      </c>
      <c r="G40" s="16">
        <v>2015</v>
      </c>
      <c r="H40" s="16">
        <v>2016</v>
      </c>
      <c r="I40" s="16">
        <v>2017</v>
      </c>
      <c r="J40" s="16">
        <v>2018</v>
      </c>
      <c r="K40" s="16">
        <v>2019</v>
      </c>
      <c r="L40" s="16">
        <v>2020</v>
      </c>
      <c r="M40" s="16">
        <v>2021</v>
      </c>
      <c r="N40" s="16">
        <v>2022</v>
      </c>
      <c r="O40" s="16">
        <v>2023</v>
      </c>
      <c r="P40" s="16">
        <v>2024</v>
      </c>
      <c r="Q40" s="16">
        <v>2025</v>
      </c>
    </row>
    <row r="41" spans="1:27" ht="15" customHeight="1" x14ac:dyDescent="0.3">
      <c r="A41" s="147" t="s">
        <v>35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9"/>
    </row>
    <row r="42" spans="1:27" ht="15" customHeight="1" x14ac:dyDescent="0.3">
      <c r="A42" s="13" t="s">
        <v>52</v>
      </c>
      <c r="B42" s="23" t="s">
        <v>55</v>
      </c>
      <c r="C42" s="10">
        <f>C10</f>
        <v>469995332.42840397</v>
      </c>
      <c r="D42" s="10">
        <f t="shared" ref="D42:Q42" si="6">D10</f>
        <v>565056813.39466703</v>
      </c>
      <c r="E42" s="10">
        <f t="shared" si="6"/>
        <v>724039489.902987</v>
      </c>
      <c r="F42" s="10">
        <f t="shared" si="6"/>
        <v>698739821.76734698</v>
      </c>
      <c r="G42" s="10">
        <f t="shared" si="6"/>
        <v>741202416.33000004</v>
      </c>
      <c r="H42" s="10">
        <f t="shared" si="6"/>
        <v>850443742.19771695</v>
      </c>
      <c r="I42" s="10">
        <f t="shared" si="6"/>
        <v>817810507.86059904</v>
      </c>
      <c r="J42" s="10">
        <f t="shared" si="6"/>
        <v>716023671.94418705</v>
      </c>
      <c r="K42" s="10">
        <f t="shared" si="6"/>
        <v>697733630.34467304</v>
      </c>
      <c r="L42" s="10">
        <f t="shared" si="6"/>
        <v>597406424.55552602</v>
      </c>
      <c r="M42" s="10">
        <f t="shared" si="6"/>
        <v>645328374.05706203</v>
      </c>
      <c r="N42" s="10">
        <f t="shared" si="6"/>
        <v>699222464.63014197</v>
      </c>
      <c r="O42" s="10">
        <f t="shared" si="6"/>
        <v>686464144.64633906</v>
      </c>
      <c r="P42" s="10">
        <f t="shared" si="6"/>
        <v>840465776.36398995</v>
      </c>
      <c r="Q42" s="10">
        <f t="shared" si="6"/>
        <v>925790202.57799101</v>
      </c>
    </row>
    <row r="43" spans="1:27" ht="15" customHeight="1" x14ac:dyDescent="0.3">
      <c r="A43" s="14" t="s">
        <v>62</v>
      </c>
      <c r="B43" s="24" t="s">
        <v>63</v>
      </c>
      <c r="C43" s="12">
        <f>C16</f>
        <v>44722577.752150998</v>
      </c>
      <c r="D43" s="12">
        <f t="shared" ref="D43:Q43" si="7">D16</f>
        <v>43842165.795920998</v>
      </c>
      <c r="E43" s="12">
        <f t="shared" si="7"/>
        <v>52341675.642973997</v>
      </c>
      <c r="F43" s="12">
        <f t="shared" si="7"/>
        <v>50241741.317703001</v>
      </c>
      <c r="G43" s="12">
        <f t="shared" si="7"/>
        <v>45254466.703174002</v>
      </c>
      <c r="H43" s="12">
        <f t="shared" si="7"/>
        <v>56073230.756894</v>
      </c>
      <c r="I43" s="12">
        <f t="shared" si="7"/>
        <v>56480304.017213002</v>
      </c>
      <c r="J43" s="12">
        <f t="shared" si="7"/>
        <v>59674185.380000003</v>
      </c>
      <c r="K43" s="12">
        <f t="shared" si="7"/>
        <v>65617545.339998998</v>
      </c>
      <c r="L43" s="12">
        <f t="shared" si="7"/>
        <v>60176038.049999997</v>
      </c>
      <c r="M43" s="12">
        <f t="shared" si="7"/>
        <v>55605405.933499999</v>
      </c>
      <c r="N43" s="12">
        <f t="shared" si="7"/>
        <v>68579566.882699996</v>
      </c>
      <c r="O43" s="12">
        <f t="shared" si="7"/>
        <v>69417776.134096995</v>
      </c>
      <c r="P43" s="12">
        <f t="shared" si="7"/>
        <v>74586833.984975994</v>
      </c>
      <c r="Q43" s="12">
        <f t="shared" si="7"/>
        <v>87409350.274545997</v>
      </c>
    </row>
    <row r="44" spans="1:27" ht="15" customHeight="1" x14ac:dyDescent="0.3">
      <c r="A44" s="13" t="s">
        <v>64</v>
      </c>
      <c r="B44" s="23" t="s">
        <v>65</v>
      </c>
      <c r="C44" s="10">
        <f>C20</f>
        <v>30683017.085425001</v>
      </c>
      <c r="D44" s="10">
        <f t="shared" ref="D44:Q44" si="8">D20</f>
        <v>39303347.379137002</v>
      </c>
      <c r="E44" s="10">
        <f t="shared" si="8"/>
        <v>38610936.330160998</v>
      </c>
      <c r="F44" s="10">
        <f t="shared" si="8"/>
        <v>45552077.662357002</v>
      </c>
      <c r="G44" s="10">
        <f t="shared" si="8"/>
        <v>53506275.737008996</v>
      </c>
      <c r="H44" s="10">
        <f t="shared" si="8"/>
        <v>45871304.299451001</v>
      </c>
      <c r="I44" s="10">
        <f t="shared" si="8"/>
        <v>36853439.206132002</v>
      </c>
      <c r="J44" s="10">
        <f t="shared" si="8"/>
        <v>47956886.022742003</v>
      </c>
      <c r="K44" s="10">
        <f t="shared" si="8"/>
        <v>55971067.571979001</v>
      </c>
      <c r="L44" s="10">
        <f t="shared" si="8"/>
        <v>57407840.381212004</v>
      </c>
      <c r="M44" s="10">
        <f t="shared" si="8"/>
        <v>51791100.090815999</v>
      </c>
      <c r="N44" s="10">
        <f t="shared" si="8"/>
        <v>47617306.402907997</v>
      </c>
      <c r="O44" s="10">
        <f t="shared" si="8"/>
        <v>51097190.171756998</v>
      </c>
      <c r="P44" s="10">
        <f t="shared" si="8"/>
        <v>50385170.113323003</v>
      </c>
      <c r="Q44" s="10">
        <f t="shared" si="8"/>
        <v>53211121.479364</v>
      </c>
    </row>
    <row r="45" spans="1:27" ht="15" customHeight="1" x14ac:dyDescent="0.3">
      <c r="A45" s="14" t="s">
        <v>60</v>
      </c>
      <c r="B45" s="24" t="s">
        <v>61</v>
      </c>
      <c r="C45" s="12">
        <f>C15</f>
        <v>129906251.34018099</v>
      </c>
      <c r="D45" s="12">
        <f t="shared" ref="D45:Q45" si="9">D15</f>
        <v>172211770.67429501</v>
      </c>
      <c r="E45" s="12">
        <f t="shared" si="9"/>
        <v>149988201.360293</v>
      </c>
      <c r="F45" s="12">
        <f t="shared" si="9"/>
        <v>171961694.68782699</v>
      </c>
      <c r="G45" s="12">
        <f t="shared" si="9"/>
        <v>161454826.06595001</v>
      </c>
      <c r="H45" s="12">
        <f t="shared" si="9"/>
        <v>139989098.913017</v>
      </c>
      <c r="I45" s="12">
        <f t="shared" si="9"/>
        <v>176350203.43598899</v>
      </c>
      <c r="J45" s="12">
        <f t="shared" si="9"/>
        <v>177375184.383892</v>
      </c>
      <c r="K45" s="12">
        <f t="shared" si="9"/>
        <v>178684854.02149701</v>
      </c>
      <c r="L45" s="12">
        <f t="shared" si="9"/>
        <v>201281091.348492</v>
      </c>
      <c r="M45" s="12">
        <f t="shared" si="9"/>
        <v>203205795.261022</v>
      </c>
      <c r="N45" s="12">
        <f t="shared" si="9"/>
        <v>214145949.83128801</v>
      </c>
      <c r="O45" s="12">
        <f t="shared" si="9"/>
        <v>211648921.51923898</v>
      </c>
      <c r="P45" s="12">
        <f t="shared" si="9"/>
        <v>239313252.43674099</v>
      </c>
      <c r="Q45" s="12">
        <f t="shared" si="9"/>
        <v>249312282.96205902</v>
      </c>
    </row>
    <row r="46" spans="1:27" ht="15" customHeight="1" x14ac:dyDescent="0.3">
      <c r="A46" s="13" t="s">
        <v>57</v>
      </c>
      <c r="B46" s="23" t="s">
        <v>58</v>
      </c>
      <c r="C46" s="10">
        <f>C14</f>
        <v>64212098.251243003</v>
      </c>
      <c r="D46" s="10">
        <f t="shared" ref="D46:Q46" si="10">D14</f>
        <v>53555742.830746002</v>
      </c>
      <c r="E46" s="10">
        <f t="shared" si="10"/>
        <v>63628321.029999003</v>
      </c>
      <c r="F46" s="10">
        <f t="shared" si="10"/>
        <v>57707141.405881003</v>
      </c>
      <c r="G46" s="10">
        <f t="shared" si="10"/>
        <v>72671950.741219997</v>
      </c>
      <c r="H46" s="10">
        <f t="shared" si="10"/>
        <v>92795511.779753</v>
      </c>
      <c r="I46" s="10">
        <f t="shared" si="10"/>
        <v>101870711.45187899</v>
      </c>
      <c r="J46" s="10">
        <f t="shared" si="10"/>
        <v>109671558.53917</v>
      </c>
      <c r="K46" s="10">
        <f t="shared" si="10"/>
        <v>118289994.417822</v>
      </c>
      <c r="L46" s="10">
        <f t="shared" si="10"/>
        <v>129646694.658269</v>
      </c>
      <c r="M46" s="10">
        <f t="shared" si="10"/>
        <v>128036976.05622999</v>
      </c>
      <c r="N46" s="10">
        <f t="shared" si="10"/>
        <v>114772954.93231399</v>
      </c>
      <c r="O46" s="10">
        <f t="shared" si="10"/>
        <v>110358503.910138</v>
      </c>
      <c r="P46" s="10">
        <f t="shared" si="10"/>
        <v>109177722.365706</v>
      </c>
      <c r="Q46" s="10">
        <f t="shared" si="10"/>
        <v>116141794.370454</v>
      </c>
    </row>
    <row r="47" spans="1:27" ht="15" customHeight="1" x14ac:dyDescent="0.3">
      <c r="A47" s="147" t="s">
        <v>66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</row>
    <row r="48" spans="1:27" ht="15" customHeight="1" x14ac:dyDescent="0.3">
      <c r="A48" s="13" t="s">
        <v>84</v>
      </c>
      <c r="B48" s="23" t="s">
        <v>67</v>
      </c>
      <c r="C48" s="46">
        <f>SUM(C42:C46)</f>
        <v>739519276.85740399</v>
      </c>
      <c r="D48" s="46">
        <f t="shared" ref="D48:Q48" si="11">SUM(D42:D46)</f>
        <v>873969840.07476604</v>
      </c>
      <c r="E48" s="46">
        <f t="shared" si="11"/>
        <v>1028608624.266414</v>
      </c>
      <c r="F48" s="46">
        <f t="shared" si="11"/>
        <v>1024202476.841115</v>
      </c>
      <c r="G48" s="46">
        <f t="shared" si="11"/>
        <v>1074089935.577353</v>
      </c>
      <c r="H48" s="46">
        <f t="shared" si="11"/>
        <v>1185172887.9468319</v>
      </c>
      <c r="I48" s="46">
        <f t="shared" si="11"/>
        <v>1189365165.971812</v>
      </c>
      <c r="J48" s="46">
        <f t="shared" si="11"/>
        <v>1110701486.2699912</v>
      </c>
      <c r="K48" s="46">
        <f t="shared" si="11"/>
        <v>1116297091.6959701</v>
      </c>
      <c r="L48" s="46">
        <f t="shared" si="11"/>
        <v>1045918088.993499</v>
      </c>
      <c r="M48" s="46">
        <f t="shared" si="11"/>
        <v>1083967651.3986301</v>
      </c>
      <c r="N48" s="46">
        <f t="shared" si="11"/>
        <v>1144338242.6793518</v>
      </c>
      <c r="O48" s="46">
        <f t="shared" si="11"/>
        <v>1128986536.3815699</v>
      </c>
      <c r="P48" s="46">
        <f t="shared" si="11"/>
        <v>1313928755.2647357</v>
      </c>
      <c r="Q48" s="46">
        <f t="shared" si="11"/>
        <v>1431864751.6644142</v>
      </c>
    </row>
    <row r="51" spans="1:17" x14ac:dyDescent="0.3">
      <c r="A51" t="s">
        <v>276</v>
      </c>
    </row>
    <row r="52" spans="1:17" x14ac:dyDescent="0.3">
      <c r="A52" s="103" t="s">
        <v>272</v>
      </c>
    </row>
    <row r="54" spans="1:17" x14ac:dyDescent="0.3">
      <c r="B54" s="5"/>
    </row>
    <row r="55" spans="1:17" x14ac:dyDescent="0.3"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3"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3"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21"/>
      <c r="P57" s="121"/>
      <c r="Q57" s="121"/>
    </row>
    <row r="58" spans="1:17" x14ac:dyDescent="0.3"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3"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21"/>
      <c r="P59" s="121"/>
      <c r="Q59" s="121"/>
    </row>
    <row r="60" spans="1:17" x14ac:dyDescent="0.3"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3"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3"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3"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3"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2:17" x14ac:dyDescent="0.3"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2:17" x14ac:dyDescent="0.3"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2" spans="2:17" x14ac:dyDescent="0.3"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2:17" x14ac:dyDescent="0.3"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2:17" x14ac:dyDescent="0.3"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2:17" x14ac:dyDescent="0.3"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2:17" x14ac:dyDescent="0.3"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2:17" x14ac:dyDescent="0.3"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2:17" x14ac:dyDescent="0.3"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2:17" x14ac:dyDescent="0.3"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2:17" x14ac:dyDescent="0.3"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2:17" x14ac:dyDescent="0.3"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2:17" x14ac:dyDescent="0.3"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2:17" x14ac:dyDescent="0.3"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2:17" x14ac:dyDescent="0.3"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2:17" x14ac:dyDescent="0.3"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2:17" x14ac:dyDescent="0.3"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2:17" x14ac:dyDescent="0.3"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</sheetData>
  <mergeCells count="10">
    <mergeCell ref="A34:Q34"/>
    <mergeCell ref="A39:Q39"/>
    <mergeCell ref="A41:Q41"/>
    <mergeCell ref="A47:Q47"/>
    <mergeCell ref="A2:Q2"/>
    <mergeCell ref="A24:Q24"/>
    <mergeCell ref="A26:Q26"/>
    <mergeCell ref="A29:Q29"/>
    <mergeCell ref="C17:C18"/>
    <mergeCell ref="G17:G18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  <ignoredErrors>
    <ignoredError sqref="G3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  <pageSetUpPr autoPageBreaks="0"/>
  </sheetPr>
  <dimension ref="A2:K24"/>
  <sheetViews>
    <sheetView workbookViewId="0"/>
  </sheetViews>
  <sheetFormatPr defaultRowHeight="14" x14ac:dyDescent="0.3"/>
  <cols>
    <col min="1" max="1" width="42.4609375" customWidth="1"/>
    <col min="2" max="8" width="12.23046875" customWidth="1"/>
    <col min="9" max="9" width="12.4609375" customWidth="1"/>
    <col min="10" max="10" width="12.23046875" customWidth="1"/>
    <col min="11" max="11" width="9.84375" customWidth="1"/>
  </cols>
  <sheetData>
    <row r="2" spans="1:11" ht="25" customHeight="1" x14ac:dyDescent="0.3">
      <c r="A2" s="150" t="s">
        <v>319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20.149999999999999" customHeight="1" x14ac:dyDescent="0.3">
      <c r="A3" s="18" t="s">
        <v>23</v>
      </c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8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11" ht="15" customHeight="1" x14ac:dyDescent="0.3">
      <c r="A4" s="13" t="s">
        <v>225</v>
      </c>
      <c r="B4" s="10">
        <v>49776534.359397009</v>
      </c>
      <c r="C4" s="10">
        <v>35353667.139437988</v>
      </c>
      <c r="D4" s="10">
        <v>-50312474.371864013</v>
      </c>
      <c r="E4" s="10">
        <v>-89337213.811856985</v>
      </c>
      <c r="F4" s="10">
        <v>-87543805.849151015</v>
      </c>
      <c r="G4" s="10">
        <v>-64528246.684085011</v>
      </c>
      <c r="H4" s="10">
        <v>-100789730.98242702</v>
      </c>
      <c r="I4" s="10">
        <v>-123197816.20356597</v>
      </c>
      <c r="J4" s="10">
        <v>-59475665.114674002</v>
      </c>
      <c r="K4" s="10">
        <v>-49381036.767288014</v>
      </c>
    </row>
    <row r="5" spans="1:11" ht="15" customHeight="1" x14ac:dyDescent="0.3">
      <c r="A5" s="14" t="s">
        <v>226</v>
      </c>
      <c r="B5" s="12">
        <v>20638295.625855997</v>
      </c>
      <c r="C5" s="12">
        <v>-21110068.689135</v>
      </c>
      <c r="D5" s="12">
        <v>-45726063.674925998</v>
      </c>
      <c r="E5" s="12">
        <v>-44258655.449818999</v>
      </c>
      <c r="F5" s="12">
        <v>-26089928.332281999</v>
      </c>
      <c r="G5" s="12">
        <v>-2968356.7816559998</v>
      </c>
      <c r="H5" s="12">
        <v>-24957973.686071999</v>
      </c>
      <c r="I5" s="12">
        <v>-52012587.128296003</v>
      </c>
      <c r="J5" s="12">
        <v>-44622373.232933</v>
      </c>
      <c r="K5" s="12">
        <v>-47082776.326848999</v>
      </c>
    </row>
    <row r="6" spans="1:11" x14ac:dyDescent="0.3">
      <c r="A6" s="17"/>
    </row>
    <row r="8" spans="1:11" x14ac:dyDescent="0.3">
      <c r="A8" t="s">
        <v>276</v>
      </c>
      <c r="B8" s="84"/>
      <c r="C8" s="84"/>
      <c r="D8" s="84"/>
      <c r="E8" s="84"/>
      <c r="F8" s="84"/>
      <c r="G8" s="84"/>
      <c r="H8" s="84"/>
      <c r="I8" s="84"/>
      <c r="J8" s="84"/>
      <c r="K8" s="84"/>
    </row>
    <row r="9" spans="1:11" ht="14.15" customHeight="1" x14ac:dyDescent="0.3">
      <c r="A9" s="92"/>
      <c r="B9" s="92"/>
      <c r="C9" s="92"/>
      <c r="D9" s="92"/>
      <c r="E9" s="92"/>
      <c r="F9" s="92"/>
      <c r="G9" s="92"/>
      <c r="H9" s="92"/>
      <c r="I9" s="92"/>
    </row>
    <row r="10" spans="1:11" ht="14.15" customHeight="1" x14ac:dyDescent="0.3">
      <c r="A10" s="93"/>
      <c r="B10" s="93"/>
      <c r="C10" s="93"/>
      <c r="D10" s="93"/>
      <c r="E10" s="93"/>
      <c r="F10" s="93"/>
      <c r="G10" s="93"/>
      <c r="H10" s="93"/>
      <c r="I10" s="93"/>
    </row>
    <row r="11" spans="1:11" x14ac:dyDescent="0.3">
      <c r="A11" s="94"/>
      <c r="B11" s="51"/>
      <c r="C11" s="51"/>
      <c r="D11" s="51"/>
      <c r="E11" s="51"/>
      <c r="F11" s="51"/>
      <c r="G11" s="51"/>
      <c r="H11" s="51"/>
      <c r="I11" s="51"/>
      <c r="J11" s="51"/>
      <c r="K11" s="51"/>
    </row>
    <row r="12" spans="1:11" x14ac:dyDescent="0.3">
      <c r="A12" s="94"/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x14ac:dyDescent="0.3">
      <c r="A13" s="94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</row>
    <row r="18" spans="2:9" x14ac:dyDescent="0.3">
      <c r="B18" s="95"/>
      <c r="C18" s="95"/>
      <c r="D18" s="95"/>
      <c r="E18" s="95"/>
      <c r="F18" s="95"/>
      <c r="G18" s="95"/>
      <c r="H18" s="95"/>
      <c r="I18" s="95"/>
    </row>
    <row r="19" spans="2:9" x14ac:dyDescent="0.3">
      <c r="B19" s="96"/>
      <c r="C19" s="96"/>
      <c r="D19" s="96"/>
      <c r="E19" s="96"/>
      <c r="F19" s="96"/>
      <c r="G19" s="96"/>
      <c r="H19" s="96"/>
      <c r="I19" s="96"/>
    </row>
    <row r="20" spans="2:9" x14ac:dyDescent="0.3">
      <c r="B20" s="97"/>
      <c r="C20" s="97"/>
      <c r="D20" s="97"/>
      <c r="E20" s="97"/>
      <c r="F20" s="97"/>
      <c r="G20" s="97"/>
      <c r="H20" s="97"/>
      <c r="I20" s="97"/>
    </row>
    <row r="21" spans="2:9" x14ac:dyDescent="0.3">
      <c r="B21" s="51"/>
      <c r="C21" s="51"/>
      <c r="D21" s="51"/>
    </row>
    <row r="22" spans="2:9" x14ac:dyDescent="0.3">
      <c r="B22" s="51"/>
      <c r="C22" s="51"/>
      <c r="D22" s="51"/>
    </row>
    <row r="23" spans="2:9" x14ac:dyDescent="0.3">
      <c r="B23" s="1"/>
      <c r="C23" s="1"/>
      <c r="D23" s="1"/>
      <c r="E23" s="1"/>
      <c r="F23" s="1"/>
      <c r="G23" s="1"/>
      <c r="H23" s="1"/>
      <c r="I23" s="1"/>
    </row>
    <row r="24" spans="2:9" x14ac:dyDescent="0.3">
      <c r="B24" s="1"/>
      <c r="C24" s="1"/>
      <c r="D24" s="1"/>
    </row>
  </sheetData>
  <mergeCells count="1">
    <mergeCell ref="A2:K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79998168889431442"/>
    <pageSetUpPr autoPageBreaks="0"/>
  </sheetPr>
  <dimension ref="A2:P64"/>
  <sheetViews>
    <sheetView workbookViewId="0"/>
  </sheetViews>
  <sheetFormatPr defaultRowHeight="14" x14ac:dyDescent="0.3"/>
  <cols>
    <col min="1" max="1" width="35" customWidth="1"/>
    <col min="2" max="16" width="9.53515625" customWidth="1"/>
  </cols>
  <sheetData>
    <row r="2" spans="1:16" ht="25" customHeight="1" x14ac:dyDescent="0.3">
      <c r="A2" s="144" t="s">
        <v>299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6"/>
    </row>
    <row r="3" spans="1:16" ht="20.149999999999999" customHeight="1" x14ac:dyDescent="0.3">
      <c r="A3" s="18" t="s">
        <v>85</v>
      </c>
      <c r="B3" s="18">
        <v>2011</v>
      </c>
      <c r="C3" s="18">
        <v>2012</v>
      </c>
      <c r="D3" s="18">
        <v>2013</v>
      </c>
      <c r="E3" s="18">
        <v>2014</v>
      </c>
      <c r="F3" s="18">
        <v>2015</v>
      </c>
      <c r="G3" s="18">
        <v>2016</v>
      </c>
      <c r="H3" s="18">
        <v>2017</v>
      </c>
      <c r="I3" s="18">
        <v>2018</v>
      </c>
      <c r="J3" s="18">
        <v>2019</v>
      </c>
      <c r="K3" s="18">
        <v>2020</v>
      </c>
      <c r="L3" s="18">
        <v>2021</v>
      </c>
      <c r="M3" s="18">
        <v>2022</v>
      </c>
      <c r="N3" s="18">
        <v>2023</v>
      </c>
      <c r="O3" s="18">
        <v>2024</v>
      </c>
      <c r="P3" s="18">
        <v>2025</v>
      </c>
    </row>
    <row r="4" spans="1:16" ht="15" customHeight="1" x14ac:dyDescent="0.3">
      <c r="A4" s="70" t="s">
        <v>86</v>
      </c>
      <c r="B4" s="29">
        <v>372382442.81873798</v>
      </c>
      <c r="C4" s="29">
        <v>537253067.10371697</v>
      </c>
      <c r="D4" s="29">
        <v>478236271.96517801</v>
      </c>
      <c r="E4" s="29">
        <v>498846882.930852</v>
      </c>
      <c r="F4" s="29">
        <v>507828708.54000002</v>
      </c>
      <c r="G4" s="29">
        <v>581564790.59474099</v>
      </c>
      <c r="H4" s="29">
        <v>676390759.77551293</v>
      </c>
      <c r="I4" s="29">
        <v>727027762.52999997</v>
      </c>
      <c r="J4" s="29">
        <v>723926528.88999999</v>
      </c>
      <c r="K4" s="29"/>
      <c r="L4" s="29"/>
      <c r="M4" s="29"/>
      <c r="N4" s="29"/>
      <c r="O4" s="29"/>
      <c r="P4" s="29"/>
    </row>
    <row r="5" spans="1:16" ht="15" customHeight="1" x14ac:dyDescent="0.3">
      <c r="A5" s="14" t="s">
        <v>87</v>
      </c>
      <c r="B5" s="31"/>
      <c r="C5" s="31"/>
      <c r="D5" s="31"/>
      <c r="E5" s="31"/>
      <c r="F5" s="31"/>
      <c r="G5" s="31"/>
      <c r="H5" s="31"/>
      <c r="I5" s="31"/>
      <c r="J5" s="31"/>
      <c r="K5" s="31">
        <v>439564071.451693</v>
      </c>
      <c r="L5" s="31">
        <v>449890277.69506896</v>
      </c>
      <c r="M5" s="31">
        <v>446818146.33024204</v>
      </c>
      <c r="N5" s="31">
        <v>456975091.87241602</v>
      </c>
      <c r="O5" s="31">
        <v>506829820.11230499</v>
      </c>
      <c r="P5" s="31">
        <v>553723156.34009898</v>
      </c>
    </row>
    <row r="6" spans="1:16" ht="15" customHeight="1" x14ac:dyDescent="0.3">
      <c r="A6" s="70" t="s">
        <v>88</v>
      </c>
      <c r="B6" s="29"/>
      <c r="C6" s="29"/>
      <c r="D6" s="29"/>
      <c r="E6" s="29"/>
      <c r="F6" s="29"/>
      <c r="G6" s="29"/>
      <c r="H6" s="29"/>
      <c r="I6" s="29"/>
      <c r="J6" s="29"/>
      <c r="K6" s="29">
        <v>248806370.85760701</v>
      </c>
      <c r="L6" s="29">
        <v>239664502.664931</v>
      </c>
      <c r="M6" s="29">
        <v>220587899.406371</v>
      </c>
      <c r="N6" s="29">
        <v>220839674.04758304</v>
      </c>
      <c r="O6" s="29">
        <v>217425117.00769496</v>
      </c>
      <c r="P6" s="29">
        <v>242456195.6999</v>
      </c>
    </row>
    <row r="7" spans="1:16" ht="15" customHeight="1" x14ac:dyDescent="0.3">
      <c r="A7" s="14" t="s">
        <v>89</v>
      </c>
      <c r="B7" s="31">
        <v>259310725.70014197</v>
      </c>
      <c r="C7" s="31">
        <v>330601161.593701</v>
      </c>
      <c r="D7" s="31">
        <v>317070201.41216904</v>
      </c>
      <c r="E7" s="31">
        <v>349061312.67291099</v>
      </c>
      <c r="F7" s="31">
        <v>400753968.00442898</v>
      </c>
      <c r="G7" s="31">
        <v>513452354.56617898</v>
      </c>
      <c r="H7" s="31">
        <v>621663207.48741007</v>
      </c>
      <c r="I7" s="31">
        <v>608729201.27999997</v>
      </c>
      <c r="J7" s="31">
        <v>629320070.03599989</v>
      </c>
      <c r="K7" s="31">
        <v>655937839.46079993</v>
      </c>
      <c r="L7" s="31">
        <v>663080290.58121097</v>
      </c>
      <c r="M7" s="31">
        <v>628062794.44539201</v>
      </c>
      <c r="N7" s="31">
        <v>606100035.13134396</v>
      </c>
      <c r="O7" s="31">
        <v>666706396.15306401</v>
      </c>
      <c r="P7" s="31">
        <v>748002875.06040013</v>
      </c>
    </row>
    <row r="8" spans="1:16" x14ac:dyDescent="0.3">
      <c r="A8" s="17" t="s">
        <v>80</v>
      </c>
      <c r="B8" s="17"/>
      <c r="C8" s="17"/>
      <c r="D8" s="17"/>
    </row>
    <row r="9" spans="1:16" x14ac:dyDescent="0.3">
      <c r="A9" s="17"/>
      <c r="B9" s="17"/>
      <c r="C9" s="17"/>
      <c r="D9" s="17"/>
    </row>
    <row r="10" spans="1:16" x14ac:dyDescent="0.3">
      <c r="A10" s="17"/>
      <c r="B10" s="17"/>
      <c r="C10" s="17"/>
      <c r="D10" s="17"/>
    </row>
    <row r="11" spans="1:16" x14ac:dyDescent="0.3">
      <c r="A11" t="s">
        <v>276</v>
      </c>
    </row>
    <row r="12" spans="1:16" x14ac:dyDescent="0.3">
      <c r="A12" s="17"/>
    </row>
    <row r="13" spans="1:16" x14ac:dyDescent="0.3">
      <c r="A13" s="83"/>
      <c r="B13" s="17"/>
      <c r="C13" s="17"/>
      <c r="D13" s="17"/>
    </row>
    <row r="14" spans="1:16" x14ac:dyDescent="0.3">
      <c r="A14" s="83"/>
      <c r="B14" s="17"/>
      <c r="C14" s="17"/>
      <c r="D14" s="17"/>
    </row>
    <row r="15" spans="1:16" x14ac:dyDescent="0.3">
      <c r="A15" s="83"/>
    </row>
    <row r="16" spans="1:16" x14ac:dyDescent="0.3">
      <c r="B16" s="90"/>
      <c r="C16" s="90"/>
      <c r="D16" s="90"/>
      <c r="E16" s="90"/>
      <c r="F16" s="90"/>
      <c r="G16" s="90"/>
      <c r="H16" s="90"/>
      <c r="I16" s="90"/>
      <c r="J16" s="90"/>
    </row>
    <row r="17" spans="1:16" x14ac:dyDescent="0.3">
      <c r="A17" s="17"/>
      <c r="B17" s="119"/>
      <c r="C17" s="119"/>
      <c r="D17" s="119"/>
      <c r="E17" s="119"/>
      <c r="F17" s="119"/>
      <c r="G17" s="119"/>
      <c r="H17" s="119"/>
      <c r="I17" s="119"/>
      <c r="J17" s="119"/>
      <c r="K17" s="76"/>
      <c r="L17" s="76"/>
      <c r="M17" s="76"/>
      <c r="N17" s="76"/>
      <c r="O17" s="76"/>
      <c r="P17" s="17"/>
    </row>
    <row r="18" spans="1:16" x14ac:dyDescent="0.3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6" x14ac:dyDescent="0.3">
      <c r="A19" s="17"/>
      <c r="B19" s="131"/>
      <c r="C19" s="131"/>
      <c r="D19" s="131"/>
      <c r="E19" s="131"/>
      <c r="F19" s="131"/>
      <c r="G19" s="131"/>
      <c r="H19" s="131"/>
      <c r="I19" s="131"/>
      <c r="J19" s="131"/>
      <c r="K19" s="88"/>
      <c r="L19" s="88"/>
      <c r="M19" s="88"/>
      <c r="N19" s="88"/>
      <c r="O19" s="88"/>
      <c r="P19" s="88"/>
    </row>
    <row r="20" spans="1:16" x14ac:dyDescent="0.3">
      <c r="B20" s="17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</row>
    <row r="21" spans="1:16" x14ac:dyDescent="0.3">
      <c r="B21" s="122"/>
      <c r="C21" s="123"/>
      <c r="D21" s="123"/>
      <c r="E21" s="123"/>
      <c r="F21" s="123"/>
      <c r="G21" s="123"/>
      <c r="H21" s="123"/>
      <c r="I21" s="91"/>
      <c r="J21" s="91"/>
      <c r="K21" s="1"/>
      <c r="L21" s="1"/>
      <c r="M21" s="1"/>
      <c r="N21" s="1"/>
      <c r="O21" s="1"/>
      <c r="P21" s="1"/>
    </row>
    <row r="22" spans="1:16" x14ac:dyDescent="0.3">
      <c r="B22" s="123"/>
      <c r="C22" s="123"/>
      <c r="D22" s="123"/>
      <c r="E22" s="123"/>
      <c r="F22" s="123"/>
      <c r="G22" s="123"/>
      <c r="H22" s="123"/>
      <c r="I22" s="89"/>
      <c r="J22" s="89"/>
      <c r="K22" s="1"/>
      <c r="L22" s="1"/>
      <c r="M22" s="1"/>
      <c r="N22" s="1"/>
      <c r="O22" s="1"/>
      <c r="P22" s="1"/>
    </row>
    <row r="23" spans="1:16" x14ac:dyDescent="0.3">
      <c r="B23" s="123"/>
      <c r="C23" s="123"/>
      <c r="D23" s="123"/>
      <c r="E23" s="123"/>
      <c r="F23" s="123"/>
      <c r="G23" s="123"/>
      <c r="H23" s="123"/>
      <c r="I23" s="90"/>
      <c r="J23" s="88"/>
      <c r="K23" s="1"/>
      <c r="L23" s="1"/>
      <c r="M23" s="1"/>
      <c r="N23" s="1"/>
      <c r="O23" s="1"/>
      <c r="P23" s="1"/>
    </row>
    <row r="24" spans="1:16" x14ac:dyDescent="0.3">
      <c r="B24" s="122"/>
      <c r="C24" s="122"/>
      <c r="D24" s="122"/>
      <c r="E24" s="122"/>
      <c r="F24" s="122"/>
      <c r="G24" s="122"/>
      <c r="H24" s="122"/>
      <c r="K24" s="122"/>
      <c r="L24" s="122"/>
      <c r="M24" s="122"/>
      <c r="N24" s="122"/>
      <c r="O24" s="122"/>
      <c r="P24" s="122"/>
    </row>
    <row r="25" spans="1:16" x14ac:dyDescent="0.3">
      <c r="K25" s="122"/>
      <c r="L25" s="122"/>
      <c r="M25" s="122"/>
      <c r="N25" s="122"/>
      <c r="O25" s="122"/>
      <c r="P25" s="122"/>
    </row>
    <row r="26" spans="1:16" x14ac:dyDescent="0.3">
      <c r="K26" s="122"/>
      <c r="L26" s="122"/>
      <c r="M26" s="122"/>
      <c r="N26" s="122"/>
      <c r="O26" s="122"/>
      <c r="P26" s="122"/>
    </row>
    <row r="28" spans="1:16" x14ac:dyDescent="0.3">
      <c r="K28" s="1"/>
      <c r="L28" s="1"/>
      <c r="M28" s="1"/>
      <c r="N28" s="1"/>
      <c r="O28" s="1"/>
    </row>
    <row r="30" spans="1:16" x14ac:dyDescent="0.3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spans="1:16" x14ac:dyDescent="0.3">
      <c r="A31" s="17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16" x14ac:dyDescent="0.3">
      <c r="A32" s="17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</row>
    <row r="33" spans="1:15" x14ac:dyDescent="0.3">
      <c r="A33" s="17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</row>
    <row r="34" spans="1:15" x14ac:dyDescent="0.3">
      <c r="A34" s="17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1:15" x14ac:dyDescent="0.3">
      <c r="A35" s="17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1:15" x14ac:dyDescent="0.3">
      <c r="A36" s="17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</row>
    <row r="37" spans="1:15" x14ac:dyDescent="0.3">
      <c r="A37" s="17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</row>
    <row r="38" spans="1:15" x14ac:dyDescent="0.3">
      <c r="A38" s="17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</row>
    <row r="39" spans="1:15" x14ac:dyDescent="0.3">
      <c r="A39" s="17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</row>
    <row r="40" spans="1:15" x14ac:dyDescent="0.3">
      <c r="A40" s="17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</row>
    <row r="41" spans="1:15" x14ac:dyDescent="0.3">
      <c r="A41" s="17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</row>
    <row r="42" spans="1:15" x14ac:dyDescent="0.3">
      <c r="A42" s="17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</row>
    <row r="43" spans="1:15" x14ac:dyDescent="0.3">
      <c r="A43" s="17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</row>
    <row r="44" spans="1:15" x14ac:dyDescent="0.3">
      <c r="A44" s="17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15" x14ac:dyDescent="0.3">
      <c r="A45" s="17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</row>
    <row r="46" spans="1:15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x14ac:dyDescent="0.3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1:15" x14ac:dyDescent="0.3">
      <c r="A48" s="17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</row>
    <row r="49" spans="1:15" x14ac:dyDescent="0.3">
      <c r="A49" s="17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</row>
    <row r="50" spans="1:15" x14ac:dyDescent="0.3">
      <c r="A50" s="17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</row>
    <row r="51" spans="1:15" x14ac:dyDescent="0.3">
      <c r="A51" s="17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</row>
    <row r="52" spans="1:15" x14ac:dyDescent="0.3">
      <c r="A52" s="17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</row>
    <row r="53" spans="1:15" x14ac:dyDescent="0.3">
      <c r="A53" s="17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</row>
    <row r="54" spans="1:15" x14ac:dyDescent="0.3">
      <c r="A54" s="17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</row>
    <row r="55" spans="1:15" x14ac:dyDescent="0.3">
      <c r="A55" s="17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</row>
    <row r="56" spans="1:15" x14ac:dyDescent="0.3">
      <c r="A56" s="17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</row>
    <row r="57" spans="1:15" x14ac:dyDescent="0.3">
      <c r="A57" s="17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</row>
    <row r="58" spans="1:15" x14ac:dyDescent="0.3">
      <c r="A58" s="17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</row>
    <row r="59" spans="1:15" x14ac:dyDescent="0.3">
      <c r="A59" s="17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</row>
    <row r="60" spans="1:15" x14ac:dyDescent="0.3">
      <c r="A60" s="17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</row>
    <row r="61" spans="1:15" x14ac:dyDescent="0.3">
      <c r="A61" s="17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</row>
    <row r="62" spans="1:15" x14ac:dyDescent="0.3">
      <c r="A62" s="17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3">
      <c r="A63" s="17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x14ac:dyDescent="0.3">
      <c r="A64" s="17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</row>
  </sheetData>
  <mergeCells count="1">
    <mergeCell ref="A2:P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79998168889431442"/>
    <pageSetUpPr autoPageBreaks="0"/>
  </sheetPr>
  <dimension ref="A2:M15"/>
  <sheetViews>
    <sheetView workbookViewId="0"/>
  </sheetViews>
  <sheetFormatPr defaultRowHeight="14" x14ac:dyDescent="0.3"/>
  <cols>
    <col min="1" max="1" width="42.4609375" customWidth="1"/>
    <col min="2" max="11" width="9.765625" customWidth="1"/>
    <col min="12" max="12" width="9.69140625" bestFit="1" customWidth="1"/>
    <col min="13" max="13" width="12" customWidth="1"/>
    <col min="15" max="15" width="11" bestFit="1" customWidth="1"/>
  </cols>
  <sheetData>
    <row r="2" spans="1:13" ht="25" customHeight="1" x14ac:dyDescent="0.3">
      <c r="A2" s="150" t="s">
        <v>300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3" ht="20.149999999999999" customHeight="1" x14ac:dyDescent="0.3">
      <c r="A3" s="18" t="s">
        <v>85</v>
      </c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8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13" ht="15" customHeight="1" x14ac:dyDescent="0.3">
      <c r="A4" s="13" t="s">
        <v>90</v>
      </c>
      <c r="B4" s="10">
        <v>71864726.979753003</v>
      </c>
      <c r="C4" s="10">
        <v>78255531.990409002</v>
      </c>
      <c r="D4" s="10">
        <v>77119692.653560996</v>
      </c>
      <c r="E4" s="10">
        <v>80474515.793660998</v>
      </c>
      <c r="F4" s="10">
        <v>83181735.648163006</v>
      </c>
      <c r="G4" s="10">
        <v>83016233.122364998</v>
      </c>
      <c r="H4" s="10">
        <v>74827074.993626997</v>
      </c>
      <c r="I4" s="10">
        <v>66270429.673518002</v>
      </c>
      <c r="J4" s="10">
        <v>70579943.744429007</v>
      </c>
      <c r="K4" s="10">
        <v>74666304.828519002</v>
      </c>
    </row>
    <row r="5" spans="1:13" ht="15" customHeight="1" x14ac:dyDescent="0.3">
      <c r="A5" s="14" t="s">
        <v>91</v>
      </c>
      <c r="B5" s="12">
        <v>8681191.8000000007</v>
      </c>
      <c r="C5" s="12">
        <v>11963364.67</v>
      </c>
      <c r="D5" s="12">
        <v>12275114.779999999</v>
      </c>
      <c r="E5" s="12">
        <v>12740553.905673999</v>
      </c>
      <c r="F5" s="12">
        <v>19701820.350497998</v>
      </c>
      <c r="G5" s="12">
        <v>19879437.747304998</v>
      </c>
      <c r="H5" s="12">
        <v>17077902.621955998</v>
      </c>
      <c r="I5" s="12">
        <v>20109683.634587999</v>
      </c>
      <c r="J5" s="12">
        <v>18200094.218008</v>
      </c>
      <c r="K5" s="12">
        <v>18096288.180899002</v>
      </c>
      <c r="L5" s="1"/>
      <c r="M5" s="1"/>
    </row>
    <row r="6" spans="1:13" ht="15" customHeight="1" x14ac:dyDescent="0.3">
      <c r="A6" s="13" t="s">
        <v>34</v>
      </c>
      <c r="B6" s="10">
        <v>513452354.56617898</v>
      </c>
      <c r="C6" s="10">
        <v>621663207.48740995</v>
      </c>
      <c r="D6" s="10">
        <v>608729201.27999997</v>
      </c>
      <c r="E6" s="10">
        <v>629320070.03600001</v>
      </c>
      <c r="F6" s="10">
        <v>655937839.46080005</v>
      </c>
      <c r="G6" s="10">
        <v>663080290.58121097</v>
      </c>
      <c r="H6" s="10">
        <v>628062794.44539201</v>
      </c>
      <c r="I6" s="10">
        <v>606100035.13134396</v>
      </c>
      <c r="J6" s="10">
        <v>666706396.15306401</v>
      </c>
      <c r="K6" s="10">
        <v>748002875.06040001</v>
      </c>
    </row>
    <row r="7" spans="1:13" x14ac:dyDescent="0.3">
      <c r="A7" s="17"/>
    </row>
    <row r="9" spans="1:13" x14ac:dyDescent="0.3">
      <c r="A9" t="s">
        <v>276</v>
      </c>
      <c r="B9" s="67"/>
      <c r="C9" s="67"/>
      <c r="D9" s="67"/>
      <c r="E9" s="67"/>
      <c r="F9" s="67"/>
      <c r="G9" s="67"/>
      <c r="H9" s="67"/>
    </row>
    <row r="10" spans="1:13" x14ac:dyDescent="0.3">
      <c r="B10" s="51"/>
      <c r="C10" s="51"/>
      <c r="D10" s="51"/>
    </row>
    <row r="13" spans="1:13" x14ac:dyDescent="0.3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3" x14ac:dyDescent="0.3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3" x14ac:dyDescent="0.3"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1">
    <mergeCell ref="A2:K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0.79998168889431442"/>
    <pageSetUpPr autoPageBreaks="0"/>
  </sheetPr>
  <dimension ref="A2:F41"/>
  <sheetViews>
    <sheetView workbookViewId="0"/>
  </sheetViews>
  <sheetFormatPr defaultRowHeight="14" x14ac:dyDescent="0.3"/>
  <cols>
    <col min="1" max="6" width="24.23046875" customWidth="1"/>
  </cols>
  <sheetData>
    <row r="2" spans="1:6" ht="25" customHeight="1" x14ac:dyDescent="0.3">
      <c r="A2" s="143" t="s">
        <v>301</v>
      </c>
      <c r="B2" s="143"/>
      <c r="C2" s="143"/>
      <c r="D2" s="143"/>
      <c r="E2" s="143"/>
      <c r="F2" s="143"/>
    </row>
    <row r="3" spans="1:6" ht="20.149999999999999" customHeight="1" x14ac:dyDescent="0.3">
      <c r="A3" s="18" t="s">
        <v>92</v>
      </c>
      <c r="B3" s="18" t="s">
        <v>93</v>
      </c>
      <c r="C3" s="18" t="s">
        <v>94</v>
      </c>
      <c r="D3" s="18" t="s">
        <v>95</v>
      </c>
      <c r="E3" s="18" t="s">
        <v>96</v>
      </c>
      <c r="F3" s="18" t="s">
        <v>97</v>
      </c>
    </row>
    <row r="4" spans="1:6" x14ac:dyDescent="0.3">
      <c r="A4" s="15">
        <v>2015</v>
      </c>
      <c r="B4" s="54">
        <v>141311</v>
      </c>
      <c r="C4" s="54">
        <v>487621126.91440475</v>
      </c>
      <c r="D4" s="54">
        <v>103136337.96520013</v>
      </c>
      <c r="E4" s="54">
        <v>13865145.219998941</v>
      </c>
      <c r="F4" s="54">
        <v>604622610.12000394</v>
      </c>
    </row>
    <row r="5" spans="1:6" x14ac:dyDescent="0.3">
      <c r="A5" s="6">
        <v>2016</v>
      </c>
      <c r="B5" s="55">
        <v>131405</v>
      </c>
      <c r="C5" s="55">
        <v>468022276.19144881</v>
      </c>
      <c r="D5" s="55">
        <v>100252614.80202982</v>
      </c>
      <c r="E5" s="55">
        <v>15018829.636997936</v>
      </c>
      <c r="F5" s="55">
        <v>583293720.60005522</v>
      </c>
    </row>
    <row r="6" spans="1:6" x14ac:dyDescent="0.3">
      <c r="A6" s="15">
        <v>2017</v>
      </c>
      <c r="B6" s="54">
        <v>118225</v>
      </c>
      <c r="C6" s="54">
        <v>485458149.34284741</v>
      </c>
      <c r="D6" s="54">
        <v>112639107.06642015</v>
      </c>
      <c r="E6" s="54">
        <v>17033809.620002147</v>
      </c>
      <c r="F6" s="54">
        <v>615131065.96035993</v>
      </c>
    </row>
    <row r="7" spans="1:6" x14ac:dyDescent="0.3">
      <c r="A7" s="6">
        <v>2018</v>
      </c>
      <c r="B7" s="55">
        <v>125654</v>
      </c>
      <c r="C7" s="55">
        <v>469445618.67239368</v>
      </c>
      <c r="D7" s="55">
        <v>110036161.34841025</v>
      </c>
      <c r="E7" s="55">
        <v>17331008.029003117</v>
      </c>
      <c r="F7" s="55">
        <v>596812788.48999989</v>
      </c>
    </row>
    <row r="8" spans="1:6" x14ac:dyDescent="0.3">
      <c r="A8" s="15">
        <v>2019</v>
      </c>
      <c r="B8" s="54">
        <v>122177</v>
      </c>
      <c r="C8" s="54">
        <v>478400132.06618541</v>
      </c>
      <c r="D8" s="54">
        <v>114861330.78121024</v>
      </c>
      <c r="E8" s="54">
        <v>15608076.903001109</v>
      </c>
      <c r="F8" s="54">
        <v>608869539.85001373</v>
      </c>
    </row>
    <row r="9" spans="1:6" x14ac:dyDescent="0.3">
      <c r="A9" s="6">
        <v>2020</v>
      </c>
      <c r="B9" s="55">
        <v>107752</v>
      </c>
      <c r="C9" s="55">
        <v>416158087.56779212</v>
      </c>
      <c r="D9" s="55">
        <v>97378105.435210809</v>
      </c>
      <c r="E9" s="55">
        <v>12009592.367003024</v>
      </c>
      <c r="F9" s="55">
        <v>525545785.31000143</v>
      </c>
    </row>
    <row r="10" spans="1:6" x14ac:dyDescent="0.3">
      <c r="A10" s="15">
        <v>2021</v>
      </c>
      <c r="B10" s="54">
        <v>109244</v>
      </c>
      <c r="C10" s="54">
        <v>403917985.62078118</v>
      </c>
      <c r="D10" s="54">
        <v>90003823.593210176</v>
      </c>
      <c r="E10" s="54">
        <v>7203256.0459970143</v>
      </c>
      <c r="F10" s="54">
        <v>501125065.06999201</v>
      </c>
    </row>
    <row r="11" spans="1:6" x14ac:dyDescent="0.3">
      <c r="A11" s="56">
        <v>2022</v>
      </c>
      <c r="B11" s="55">
        <v>124841</v>
      </c>
      <c r="C11" s="55">
        <v>400563339.29839724</v>
      </c>
      <c r="D11" s="55">
        <v>78063853.413570076</v>
      </c>
      <c r="E11" s="55">
        <v>6662533.2079979861</v>
      </c>
      <c r="F11" s="55">
        <v>485289725.86996663</v>
      </c>
    </row>
    <row r="12" spans="1:6" x14ac:dyDescent="0.3">
      <c r="A12" s="15">
        <v>2023</v>
      </c>
      <c r="B12" s="54">
        <v>149497</v>
      </c>
      <c r="C12" s="54">
        <v>526118723.64559513</v>
      </c>
      <c r="D12" s="54">
        <v>91920702.131430283</v>
      </c>
      <c r="E12" s="54">
        <v>8409313.558000993</v>
      </c>
      <c r="F12" s="54">
        <v>626448738.04502475</v>
      </c>
    </row>
    <row r="13" spans="1:6" x14ac:dyDescent="0.3">
      <c r="A13" s="56">
        <v>2024</v>
      </c>
      <c r="B13" s="55">
        <v>158424</v>
      </c>
      <c r="C13" s="55">
        <v>628176185.33979642</v>
      </c>
      <c r="D13" s="55">
        <v>104874491.17877042</v>
      </c>
      <c r="E13" s="55">
        <v>13432245.450997991</v>
      </c>
      <c r="F13" s="55">
        <v>746482922.259974</v>
      </c>
    </row>
    <row r="14" spans="1:6" x14ac:dyDescent="0.3">
      <c r="A14" s="15">
        <v>2025</v>
      </c>
      <c r="B14" s="54">
        <v>156752</v>
      </c>
      <c r="C14" s="54">
        <v>626336631.46419513</v>
      </c>
      <c r="D14" s="54">
        <v>112723887.6507808</v>
      </c>
      <c r="E14" s="54">
        <v>13629174.624997983</v>
      </c>
      <c r="F14" s="54">
        <v>752689696.21997619</v>
      </c>
    </row>
    <row r="17" spans="1:6" x14ac:dyDescent="0.3">
      <c r="A17" t="s">
        <v>335</v>
      </c>
    </row>
    <row r="31" spans="1:6" x14ac:dyDescent="0.3">
      <c r="B31" s="1"/>
      <c r="C31" s="1"/>
      <c r="D31" s="1"/>
      <c r="E31" s="1"/>
      <c r="F31" s="1"/>
    </row>
    <row r="32" spans="1:6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  <row r="37" spans="2:6" x14ac:dyDescent="0.3">
      <c r="B37" s="1"/>
      <c r="C37" s="1"/>
      <c r="D37" s="1"/>
      <c r="E37" s="1"/>
      <c r="F37" s="1"/>
    </row>
    <row r="38" spans="2:6" x14ac:dyDescent="0.3">
      <c r="B38" s="1"/>
      <c r="C38" s="1"/>
      <c r="D38" s="1"/>
      <c r="E38" s="1"/>
      <c r="F38" s="1"/>
    </row>
    <row r="39" spans="2:6" x14ac:dyDescent="0.3">
      <c r="B39" s="1"/>
      <c r="C39" s="1"/>
      <c r="D39" s="1"/>
      <c r="E39" s="1"/>
      <c r="F39" s="1"/>
    </row>
    <row r="40" spans="2:6" x14ac:dyDescent="0.3">
      <c r="B40" s="1"/>
      <c r="C40" s="1"/>
      <c r="D40" s="1"/>
      <c r="E40" s="1"/>
      <c r="F40" s="1"/>
    </row>
    <row r="41" spans="2:6" x14ac:dyDescent="0.3">
      <c r="B41" s="1"/>
      <c r="C41" s="1"/>
      <c r="D41" s="1"/>
      <c r="E41" s="1"/>
      <c r="F41" s="1"/>
    </row>
  </sheetData>
  <mergeCells count="1">
    <mergeCell ref="A2:F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0.79998168889431442"/>
    <pageSetUpPr autoPageBreaks="0"/>
  </sheetPr>
  <dimension ref="A2:D43"/>
  <sheetViews>
    <sheetView workbookViewId="0"/>
  </sheetViews>
  <sheetFormatPr defaultRowHeight="14" x14ac:dyDescent="0.3"/>
  <cols>
    <col min="1" max="4" width="32.765625" customWidth="1"/>
  </cols>
  <sheetData>
    <row r="2" spans="1:4" ht="25" customHeight="1" x14ac:dyDescent="0.3">
      <c r="A2" s="153" t="s">
        <v>302</v>
      </c>
      <c r="B2" s="154"/>
      <c r="C2" s="154"/>
      <c r="D2" s="155"/>
    </row>
    <row r="3" spans="1:4" ht="20.149999999999999" customHeight="1" x14ac:dyDescent="0.3">
      <c r="A3" s="47" t="s">
        <v>92</v>
      </c>
      <c r="B3" s="47" t="s">
        <v>93</v>
      </c>
      <c r="C3" s="47" t="s">
        <v>95</v>
      </c>
      <c r="D3" s="47" t="s">
        <v>96</v>
      </c>
    </row>
    <row r="4" spans="1:4" ht="15" customHeight="1" x14ac:dyDescent="0.3">
      <c r="A4" s="15">
        <v>2015</v>
      </c>
      <c r="B4" s="20">
        <v>10290</v>
      </c>
      <c r="C4" s="20">
        <v>2283830.189999999</v>
      </c>
      <c r="D4" s="20">
        <v>2342135.1000000052</v>
      </c>
    </row>
    <row r="5" spans="1:4" ht="15" customHeight="1" x14ac:dyDescent="0.3">
      <c r="A5" s="6">
        <v>2016</v>
      </c>
      <c r="B5" s="7">
        <v>8827</v>
      </c>
      <c r="C5" s="7">
        <v>2386370.1899999976</v>
      </c>
      <c r="D5" s="7">
        <v>2094869.7900000031</v>
      </c>
    </row>
    <row r="6" spans="1:4" ht="15" customHeight="1" x14ac:dyDescent="0.3">
      <c r="A6" s="15">
        <v>2017</v>
      </c>
      <c r="B6" s="20">
        <v>8398</v>
      </c>
      <c r="C6" s="20">
        <v>2381998.81</v>
      </c>
      <c r="D6" s="20">
        <v>2354425.8500000066</v>
      </c>
    </row>
    <row r="7" spans="1:4" ht="15" customHeight="1" x14ac:dyDescent="0.3">
      <c r="A7" s="6">
        <v>2018</v>
      </c>
      <c r="B7" s="7">
        <v>8577</v>
      </c>
      <c r="C7" s="7">
        <v>3114468.6100099985</v>
      </c>
      <c r="D7" s="7">
        <v>2714916.3000000059</v>
      </c>
    </row>
    <row r="8" spans="1:4" ht="15" customHeight="1" x14ac:dyDescent="0.3">
      <c r="A8" s="15">
        <v>2019</v>
      </c>
      <c r="B8" s="20">
        <v>9153</v>
      </c>
      <c r="C8" s="20">
        <v>3246532.8299999987</v>
      </c>
      <c r="D8" s="20">
        <v>2868274.0800000033</v>
      </c>
    </row>
    <row r="9" spans="1:4" ht="15" customHeight="1" x14ac:dyDescent="0.3">
      <c r="A9" s="6">
        <v>2020</v>
      </c>
      <c r="B9" s="7">
        <v>7496</v>
      </c>
      <c r="C9" s="7">
        <v>2461440.4999999986</v>
      </c>
      <c r="D9" s="7">
        <v>2530779.3199999994</v>
      </c>
    </row>
    <row r="10" spans="1:4" ht="15" customHeight="1" x14ac:dyDescent="0.3">
      <c r="A10" s="15">
        <v>2021</v>
      </c>
      <c r="B10" s="20">
        <v>7063</v>
      </c>
      <c r="C10" s="20">
        <v>2346331.7199999997</v>
      </c>
      <c r="D10" s="20">
        <v>2454161.7199999988</v>
      </c>
    </row>
    <row r="11" spans="1:4" x14ac:dyDescent="0.3">
      <c r="A11" s="6">
        <v>2022</v>
      </c>
      <c r="B11" s="7">
        <v>9343</v>
      </c>
      <c r="C11" s="7">
        <v>2696862.029980001</v>
      </c>
      <c r="D11" s="7">
        <v>3603845.2300000046</v>
      </c>
    </row>
    <row r="12" spans="1:4" x14ac:dyDescent="0.3">
      <c r="A12" s="15">
        <v>2023</v>
      </c>
      <c r="B12" s="20">
        <v>12775</v>
      </c>
      <c r="C12" s="20">
        <v>3053714.8999999994</v>
      </c>
      <c r="D12" s="20">
        <v>4242497.3199999947</v>
      </c>
    </row>
    <row r="13" spans="1:4" x14ac:dyDescent="0.3">
      <c r="A13" s="6">
        <v>2024</v>
      </c>
      <c r="B13" s="7">
        <v>15600</v>
      </c>
      <c r="C13" s="7">
        <v>3012677.38</v>
      </c>
      <c r="D13" s="7">
        <v>4792225.0699999919</v>
      </c>
    </row>
    <row r="14" spans="1:4" x14ac:dyDescent="0.3">
      <c r="A14" s="15">
        <v>2025</v>
      </c>
      <c r="B14" s="20">
        <v>14054</v>
      </c>
      <c r="C14" s="20">
        <v>2540321.66</v>
      </c>
      <c r="D14" s="20">
        <v>4447921.099999995</v>
      </c>
    </row>
    <row r="17" spans="1:1" x14ac:dyDescent="0.3">
      <c r="A17" t="s">
        <v>335</v>
      </c>
    </row>
    <row r="33" spans="2:4" x14ac:dyDescent="0.3">
      <c r="B33" s="1"/>
      <c r="C33" s="1"/>
      <c r="D33" s="1"/>
    </row>
    <row r="34" spans="2:4" x14ac:dyDescent="0.3">
      <c r="B34" s="1"/>
      <c r="C34" s="1"/>
      <c r="D34" s="1"/>
    </row>
    <row r="35" spans="2:4" x14ac:dyDescent="0.3">
      <c r="B35" s="1"/>
      <c r="C35" s="1"/>
      <c r="D35" s="1"/>
    </row>
    <row r="36" spans="2:4" x14ac:dyDescent="0.3">
      <c r="B36" s="1"/>
      <c r="C36" s="1"/>
      <c r="D36" s="1"/>
    </row>
    <row r="37" spans="2:4" x14ac:dyDescent="0.3">
      <c r="B37" s="1"/>
      <c r="C37" s="1"/>
      <c r="D37" s="1"/>
    </row>
    <row r="38" spans="2:4" x14ac:dyDescent="0.3">
      <c r="B38" s="1"/>
      <c r="C38" s="1"/>
      <c r="D38" s="1"/>
    </row>
    <row r="39" spans="2:4" x14ac:dyDescent="0.3">
      <c r="B39" s="1"/>
      <c r="C39" s="1"/>
      <c r="D39" s="1"/>
    </row>
    <row r="40" spans="2:4" x14ac:dyDescent="0.3">
      <c r="B40" s="1"/>
      <c r="C40" s="1"/>
      <c r="D40" s="1"/>
    </row>
    <row r="41" spans="2:4" x14ac:dyDescent="0.3">
      <c r="B41" s="1"/>
      <c r="C41" s="1"/>
      <c r="D41" s="1"/>
    </row>
    <row r="42" spans="2:4" x14ac:dyDescent="0.3">
      <c r="B42" s="1"/>
      <c r="C42" s="1"/>
      <c r="D42" s="1"/>
    </row>
    <row r="43" spans="2:4" x14ac:dyDescent="0.3">
      <c r="B43" s="1"/>
      <c r="C43" s="1"/>
      <c r="D43" s="1"/>
    </row>
  </sheetData>
  <mergeCells count="1">
    <mergeCell ref="A2:D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0.79998168889431442"/>
    <pageSetUpPr autoPageBreaks="0"/>
  </sheetPr>
  <dimension ref="A2:G42"/>
  <sheetViews>
    <sheetView workbookViewId="0"/>
  </sheetViews>
  <sheetFormatPr defaultRowHeight="14" x14ac:dyDescent="0.3"/>
  <cols>
    <col min="1" max="1" width="24.07421875" customWidth="1"/>
    <col min="2" max="7" width="24.07421875" style="5" customWidth="1"/>
  </cols>
  <sheetData>
    <row r="2" spans="1:7" ht="25" customHeight="1" x14ac:dyDescent="0.3">
      <c r="A2" s="143" t="s">
        <v>303</v>
      </c>
      <c r="B2" s="143"/>
      <c r="C2" s="143"/>
      <c r="D2" s="143"/>
      <c r="E2" s="143"/>
      <c r="F2" s="143"/>
      <c r="G2" s="143"/>
    </row>
    <row r="3" spans="1:7" ht="15" customHeight="1" x14ac:dyDescent="0.3">
      <c r="A3" s="159" t="s">
        <v>92</v>
      </c>
      <c r="B3" s="156" t="s">
        <v>336</v>
      </c>
      <c r="C3" s="157"/>
      <c r="D3" s="158"/>
      <c r="E3" s="156" t="s">
        <v>337</v>
      </c>
      <c r="F3" s="157"/>
      <c r="G3" s="158"/>
    </row>
    <row r="4" spans="1:7" ht="15" customHeight="1" x14ac:dyDescent="0.3">
      <c r="A4" s="160"/>
      <c r="B4" s="18" t="s">
        <v>108</v>
      </c>
      <c r="C4" s="18" t="s">
        <v>107</v>
      </c>
      <c r="D4" s="18" t="s">
        <v>66</v>
      </c>
      <c r="E4" s="18" t="s">
        <v>108</v>
      </c>
      <c r="F4" s="18" t="s">
        <v>107</v>
      </c>
      <c r="G4" s="18" t="s">
        <v>66</v>
      </c>
    </row>
    <row r="5" spans="1:7" ht="15" customHeight="1" x14ac:dyDescent="0.3">
      <c r="A5" s="15" t="s">
        <v>98</v>
      </c>
      <c r="B5" s="20">
        <v>118525</v>
      </c>
      <c r="C5" s="20">
        <v>12496</v>
      </c>
      <c r="D5" s="20">
        <v>131021</v>
      </c>
      <c r="E5" s="20">
        <v>180044759.89000496</v>
      </c>
      <c r="F5" s="20">
        <v>419951884.94000047</v>
      </c>
      <c r="G5" s="20">
        <v>599996644.83000541</v>
      </c>
    </row>
    <row r="6" spans="1:7" ht="15" customHeight="1" x14ac:dyDescent="0.3">
      <c r="A6" s="6" t="s">
        <v>99</v>
      </c>
      <c r="B6" s="7">
        <v>110455</v>
      </c>
      <c r="C6" s="7">
        <v>12123</v>
      </c>
      <c r="D6" s="7">
        <v>122578</v>
      </c>
      <c r="E6" s="7">
        <v>165067759.92739758</v>
      </c>
      <c r="F6" s="7">
        <v>413744720.7026605</v>
      </c>
      <c r="G6" s="7">
        <v>578812480.63005805</v>
      </c>
    </row>
    <row r="7" spans="1:7" ht="15" customHeight="1" x14ac:dyDescent="0.3">
      <c r="A7" s="15" t="s">
        <v>100</v>
      </c>
      <c r="B7" s="20">
        <v>98077</v>
      </c>
      <c r="C7" s="20">
        <v>11750</v>
      </c>
      <c r="D7" s="20">
        <v>109827</v>
      </c>
      <c r="E7" s="20">
        <v>146332439.49300998</v>
      </c>
      <c r="F7" s="20">
        <v>464062201.80734992</v>
      </c>
      <c r="G7" s="20">
        <v>610394641.30035996</v>
      </c>
    </row>
    <row r="8" spans="1:7" ht="15" customHeight="1" x14ac:dyDescent="0.3">
      <c r="A8" s="6" t="s">
        <v>101</v>
      </c>
      <c r="B8" s="7">
        <v>105761</v>
      </c>
      <c r="C8" s="7">
        <v>11316</v>
      </c>
      <c r="D8" s="7">
        <v>117077</v>
      </c>
      <c r="E8" s="7">
        <v>164413487.34999219</v>
      </c>
      <c r="F8" s="7">
        <v>426569916.23000038</v>
      </c>
      <c r="G8" s="7">
        <v>590983403.57999253</v>
      </c>
    </row>
    <row r="9" spans="1:7" ht="15" customHeight="1" x14ac:dyDescent="0.3">
      <c r="A9" s="15" t="s">
        <v>102</v>
      </c>
      <c r="B9" s="20">
        <v>101672</v>
      </c>
      <c r="C9" s="20">
        <v>11352</v>
      </c>
      <c r="D9" s="20">
        <v>113024</v>
      </c>
      <c r="E9" s="20">
        <v>167626311.27999568</v>
      </c>
      <c r="F9" s="20">
        <v>435128421.66001999</v>
      </c>
      <c r="G9" s="20">
        <v>602754732.94001567</v>
      </c>
    </row>
    <row r="10" spans="1:7" ht="15" customHeight="1" x14ac:dyDescent="0.3">
      <c r="A10" s="6" t="s">
        <v>103</v>
      </c>
      <c r="B10" s="7">
        <v>90592</v>
      </c>
      <c r="C10" s="7">
        <v>9664</v>
      </c>
      <c r="D10" s="7">
        <v>100256</v>
      </c>
      <c r="E10" s="7">
        <v>153252665.74999353</v>
      </c>
      <c r="F10" s="7">
        <v>367304650.74000996</v>
      </c>
      <c r="G10" s="7">
        <v>520557316.49000347</v>
      </c>
    </row>
    <row r="11" spans="1:7" ht="15" customHeight="1" x14ac:dyDescent="0.3">
      <c r="A11" s="15" t="s">
        <v>104</v>
      </c>
      <c r="B11" s="20">
        <v>94116</v>
      </c>
      <c r="C11" s="20">
        <v>8065</v>
      </c>
      <c r="D11" s="20">
        <v>102181</v>
      </c>
      <c r="E11" s="20">
        <v>154194362.36999357</v>
      </c>
      <c r="F11" s="20">
        <v>342132458.78999889</v>
      </c>
      <c r="G11" s="20">
        <v>496326821.15999246</v>
      </c>
    </row>
    <row r="12" spans="1:7" ht="15" customHeight="1" x14ac:dyDescent="0.3">
      <c r="A12" s="6" t="s">
        <v>256</v>
      </c>
      <c r="B12" s="7">
        <v>108887</v>
      </c>
      <c r="C12" s="7">
        <v>6611</v>
      </c>
      <c r="D12" s="7">
        <v>115498</v>
      </c>
      <c r="E12" s="7">
        <v>227334661.82999697</v>
      </c>
      <c r="F12" s="7">
        <v>251657020.29999068</v>
      </c>
      <c r="G12" s="7">
        <v>478991682.12998766</v>
      </c>
    </row>
    <row r="13" spans="1:7" ht="15" customHeight="1" x14ac:dyDescent="0.3">
      <c r="A13" s="15" t="s">
        <v>257</v>
      </c>
      <c r="B13" s="20">
        <v>128999</v>
      </c>
      <c r="C13" s="20">
        <v>7723</v>
      </c>
      <c r="D13" s="20">
        <v>136722</v>
      </c>
      <c r="E13" s="20">
        <v>330535973.1499964</v>
      </c>
      <c r="F13" s="20">
        <v>288618130.82502997</v>
      </c>
      <c r="G13" s="20">
        <v>619154103.97502637</v>
      </c>
    </row>
    <row r="14" spans="1:7" x14ac:dyDescent="0.3">
      <c r="A14" s="6" t="s">
        <v>258</v>
      </c>
      <c r="B14" s="7">
        <v>134115</v>
      </c>
      <c r="C14" s="7">
        <v>8709</v>
      </c>
      <c r="D14" s="7">
        <v>142824</v>
      </c>
      <c r="E14" s="7">
        <v>396173482.66999549</v>
      </c>
      <c r="F14" s="7">
        <v>342517027.47997916</v>
      </c>
      <c r="G14" s="7">
        <v>738690510.14997458</v>
      </c>
    </row>
    <row r="15" spans="1:7" x14ac:dyDescent="0.3">
      <c r="A15" s="15">
        <v>2025</v>
      </c>
      <c r="B15" s="20">
        <v>133387</v>
      </c>
      <c r="C15" s="20">
        <v>9311</v>
      </c>
      <c r="D15" s="20">
        <v>142698</v>
      </c>
      <c r="E15" s="20">
        <v>403312390.55999619</v>
      </c>
      <c r="F15" s="20">
        <v>342408149.63997859</v>
      </c>
      <c r="G15" s="20">
        <v>745720540.19997478</v>
      </c>
    </row>
    <row r="18" spans="1:7" x14ac:dyDescent="0.3">
      <c r="A18" t="s">
        <v>335</v>
      </c>
    </row>
    <row r="32" spans="1:7" x14ac:dyDescent="0.3">
      <c r="B32" s="3"/>
      <c r="C32" s="3"/>
      <c r="D32" s="3"/>
      <c r="E32" s="3"/>
      <c r="F32" s="3"/>
      <c r="G32" s="3"/>
    </row>
    <row r="33" spans="2:7" x14ac:dyDescent="0.3">
      <c r="B33" s="3"/>
      <c r="C33" s="3"/>
      <c r="D33" s="3"/>
      <c r="E33" s="3"/>
      <c r="F33" s="3"/>
      <c r="G33" s="3"/>
    </row>
    <row r="34" spans="2:7" x14ac:dyDescent="0.3">
      <c r="B34" s="3"/>
      <c r="C34" s="3"/>
      <c r="D34" s="3"/>
      <c r="E34" s="3"/>
      <c r="F34" s="3"/>
      <c r="G34" s="3"/>
    </row>
    <row r="35" spans="2:7" x14ac:dyDescent="0.3">
      <c r="B35" s="3"/>
      <c r="C35" s="3"/>
      <c r="D35" s="3"/>
      <c r="E35" s="3"/>
      <c r="F35" s="3"/>
      <c r="G35" s="3"/>
    </row>
    <row r="36" spans="2:7" x14ac:dyDescent="0.3">
      <c r="B36" s="3"/>
      <c r="C36" s="3"/>
      <c r="D36" s="3"/>
      <c r="E36" s="3"/>
      <c r="F36" s="3"/>
      <c r="G36" s="3"/>
    </row>
    <row r="37" spans="2:7" x14ac:dyDescent="0.3">
      <c r="B37" s="3"/>
      <c r="C37" s="3"/>
      <c r="D37" s="3"/>
      <c r="E37" s="3"/>
      <c r="F37" s="3"/>
      <c r="G37" s="3"/>
    </row>
    <row r="38" spans="2:7" x14ac:dyDescent="0.3">
      <c r="B38" s="3"/>
      <c r="C38" s="3"/>
      <c r="D38" s="3"/>
      <c r="E38" s="3"/>
      <c r="F38" s="3"/>
      <c r="G38" s="3"/>
    </row>
    <row r="39" spans="2:7" x14ac:dyDescent="0.3">
      <c r="B39" s="3"/>
      <c r="C39" s="3"/>
      <c r="D39" s="3"/>
      <c r="E39" s="3"/>
      <c r="F39" s="3"/>
      <c r="G39" s="3"/>
    </row>
    <row r="40" spans="2:7" x14ac:dyDescent="0.3">
      <c r="B40" s="3"/>
      <c r="C40" s="3"/>
      <c r="D40" s="3"/>
      <c r="E40" s="3"/>
      <c r="F40" s="3"/>
      <c r="G40" s="3"/>
    </row>
    <row r="41" spans="2:7" x14ac:dyDescent="0.3">
      <c r="B41" s="3"/>
      <c r="C41" s="3"/>
      <c r="D41" s="3"/>
      <c r="E41" s="3"/>
      <c r="F41" s="3"/>
      <c r="G41" s="3"/>
    </row>
    <row r="42" spans="2:7" x14ac:dyDescent="0.3">
      <c r="B42" s="3"/>
      <c r="C42" s="3"/>
      <c r="D42" s="3"/>
      <c r="E42" s="3"/>
      <c r="F42" s="3"/>
      <c r="G42" s="3"/>
    </row>
  </sheetData>
  <mergeCells count="4">
    <mergeCell ref="A2:G2"/>
    <mergeCell ref="B3:D3"/>
    <mergeCell ref="E3:G3"/>
    <mergeCell ref="A3:A4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  <ignoredErrors>
    <ignoredError sqref="A5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0.79998168889431442"/>
    <pageSetUpPr autoPageBreaks="0"/>
  </sheetPr>
  <dimension ref="A1:L42"/>
  <sheetViews>
    <sheetView workbookViewId="0"/>
  </sheetViews>
  <sheetFormatPr defaultRowHeight="14" x14ac:dyDescent="0.3"/>
  <cols>
    <col min="1" max="1" width="18.07421875" customWidth="1"/>
    <col min="2" max="12" width="14" customWidth="1"/>
  </cols>
  <sheetData>
    <row r="1" spans="1:12" ht="15" customHeight="1" x14ac:dyDescent="0.3"/>
    <row r="2" spans="1:12" ht="25" customHeight="1" x14ac:dyDescent="0.3">
      <c r="A2" s="143" t="s">
        <v>304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</row>
    <row r="3" spans="1:12" ht="20.149999999999999" customHeight="1" x14ac:dyDescent="0.3">
      <c r="A3" s="32" t="s">
        <v>105</v>
      </c>
      <c r="B3" s="32">
        <v>2015</v>
      </c>
      <c r="C3" s="32">
        <v>2016</v>
      </c>
      <c r="D3" s="32">
        <v>2017</v>
      </c>
      <c r="E3" s="32">
        <v>2018</v>
      </c>
      <c r="F3" s="32">
        <v>2019</v>
      </c>
      <c r="G3" s="32">
        <v>2020</v>
      </c>
      <c r="H3" s="32">
        <v>2021</v>
      </c>
      <c r="I3" s="32">
        <v>2022</v>
      </c>
      <c r="J3" s="32">
        <v>2023</v>
      </c>
      <c r="K3" s="32">
        <v>2024</v>
      </c>
      <c r="L3" s="32">
        <v>2025</v>
      </c>
    </row>
    <row r="4" spans="1:12" ht="15" customHeight="1" x14ac:dyDescent="0.3">
      <c r="A4" s="161" t="s">
        <v>106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25"/>
    </row>
    <row r="5" spans="1:12" ht="15" customHeight="1" x14ac:dyDescent="0.3">
      <c r="A5" s="28" t="s">
        <v>107</v>
      </c>
      <c r="B5" s="33">
        <v>12496</v>
      </c>
      <c r="C5" s="33">
        <v>12123</v>
      </c>
      <c r="D5" s="33">
        <v>11750</v>
      </c>
      <c r="E5" s="33">
        <v>11316</v>
      </c>
      <c r="F5" s="33">
        <v>11352</v>
      </c>
      <c r="G5" s="33">
        <v>9664</v>
      </c>
      <c r="H5" s="33">
        <v>8065</v>
      </c>
      <c r="I5" s="33">
        <v>6611</v>
      </c>
      <c r="J5" s="33">
        <v>7723</v>
      </c>
      <c r="K5" s="33">
        <v>8709</v>
      </c>
      <c r="L5" s="33">
        <v>9311</v>
      </c>
    </row>
    <row r="6" spans="1:12" ht="15" customHeight="1" x14ac:dyDescent="0.3">
      <c r="A6" s="14" t="s">
        <v>108</v>
      </c>
      <c r="B6" s="12">
        <v>118525</v>
      </c>
      <c r="C6" s="12">
        <v>110455</v>
      </c>
      <c r="D6" s="12">
        <v>98077</v>
      </c>
      <c r="E6" s="12">
        <v>105761</v>
      </c>
      <c r="F6" s="12">
        <v>101672</v>
      </c>
      <c r="G6" s="12">
        <v>90592</v>
      </c>
      <c r="H6" s="12">
        <v>94116</v>
      </c>
      <c r="I6" s="12">
        <v>108887</v>
      </c>
      <c r="J6" s="12">
        <v>128999</v>
      </c>
      <c r="K6" s="12">
        <v>134115</v>
      </c>
      <c r="L6" s="12">
        <v>133387</v>
      </c>
    </row>
    <row r="7" spans="1:12" ht="15" customHeight="1" x14ac:dyDescent="0.3">
      <c r="A7" s="161" t="s">
        <v>109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25"/>
    </row>
    <row r="8" spans="1:12" ht="15" customHeight="1" x14ac:dyDescent="0.3">
      <c r="A8" s="28" t="s">
        <v>107</v>
      </c>
      <c r="B8" s="33">
        <v>419951884.94000047</v>
      </c>
      <c r="C8" s="33">
        <v>413744720.7026605</v>
      </c>
      <c r="D8" s="33">
        <v>464062201.80734992</v>
      </c>
      <c r="E8" s="33">
        <v>426569916.23000038</v>
      </c>
      <c r="F8" s="33">
        <v>435128421.66001999</v>
      </c>
      <c r="G8" s="33">
        <v>367304650.74000996</v>
      </c>
      <c r="H8" s="33">
        <v>342132458.78999889</v>
      </c>
      <c r="I8" s="33">
        <v>251657020.29999068</v>
      </c>
      <c r="J8" s="33">
        <v>288618130.82502997</v>
      </c>
      <c r="K8" s="33">
        <v>342517027.47997916</v>
      </c>
      <c r="L8" s="33">
        <v>342408149.63997859</v>
      </c>
    </row>
    <row r="9" spans="1:12" ht="15" customHeight="1" x14ac:dyDescent="0.3">
      <c r="A9" s="14" t="s">
        <v>108</v>
      </c>
      <c r="B9" s="12">
        <v>180044759.89000496</v>
      </c>
      <c r="C9" s="12">
        <v>165067759.92739758</v>
      </c>
      <c r="D9" s="12">
        <v>146332439.49300998</v>
      </c>
      <c r="E9" s="12">
        <v>164413487.34999219</v>
      </c>
      <c r="F9" s="12">
        <v>167626311.27999568</v>
      </c>
      <c r="G9" s="12">
        <v>153252665.74999353</v>
      </c>
      <c r="H9" s="12">
        <v>154194362.36999357</v>
      </c>
      <c r="I9" s="12">
        <v>227334661.82999697</v>
      </c>
      <c r="J9" s="12">
        <v>330535973.1499964</v>
      </c>
      <c r="K9" s="12">
        <v>396173482.66999549</v>
      </c>
      <c r="L9" s="12">
        <v>403312390.55999619</v>
      </c>
    </row>
    <row r="10" spans="1:12" ht="20.149999999999999" customHeight="1" x14ac:dyDescent="0.3"/>
    <row r="11" spans="1:12" ht="15" customHeight="1" x14ac:dyDescent="0.3"/>
    <row r="12" spans="1:12" ht="25" customHeight="1" x14ac:dyDescent="0.3">
      <c r="A12" s="143" t="s">
        <v>305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</row>
    <row r="13" spans="1:12" ht="20.149999999999999" customHeight="1" x14ac:dyDescent="0.3">
      <c r="A13" s="32" t="s">
        <v>105</v>
      </c>
      <c r="B13" s="32">
        <v>2015</v>
      </c>
      <c r="C13" s="32">
        <v>2016</v>
      </c>
      <c r="D13" s="32">
        <v>2017</v>
      </c>
      <c r="E13" s="32">
        <v>2018</v>
      </c>
      <c r="F13" s="32">
        <v>2019</v>
      </c>
      <c r="G13" s="32">
        <v>2020</v>
      </c>
      <c r="H13" s="32">
        <v>2021</v>
      </c>
      <c r="I13" s="32">
        <v>2022</v>
      </c>
      <c r="J13" s="32">
        <v>2023</v>
      </c>
      <c r="K13" s="32">
        <v>2024</v>
      </c>
      <c r="L13" s="32">
        <v>2025</v>
      </c>
    </row>
    <row r="14" spans="1:12" ht="15" customHeight="1" x14ac:dyDescent="0.3">
      <c r="A14" s="161" t="s">
        <v>106</v>
      </c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</row>
    <row r="15" spans="1:12" ht="15" customHeight="1" x14ac:dyDescent="0.3">
      <c r="A15" s="28" t="s">
        <v>110</v>
      </c>
      <c r="B15" s="33">
        <v>123643</v>
      </c>
      <c r="C15" s="33">
        <v>115508</v>
      </c>
      <c r="D15" s="33">
        <v>102726</v>
      </c>
      <c r="E15" s="33">
        <v>110280</v>
      </c>
      <c r="F15" s="33">
        <v>106617</v>
      </c>
      <c r="G15" s="33">
        <v>94827</v>
      </c>
      <c r="H15" s="33">
        <v>97577</v>
      </c>
      <c r="I15" s="33">
        <v>111596</v>
      </c>
      <c r="J15" s="33">
        <v>132001</v>
      </c>
      <c r="K15" s="33">
        <v>137677</v>
      </c>
      <c r="L15" s="33">
        <v>136964</v>
      </c>
    </row>
    <row r="16" spans="1:12" ht="15" customHeight="1" x14ac:dyDescent="0.3">
      <c r="A16" s="14" t="s">
        <v>185</v>
      </c>
      <c r="B16" s="12">
        <v>2611</v>
      </c>
      <c r="C16" s="12">
        <v>2566</v>
      </c>
      <c r="D16" s="12">
        <v>2321</v>
      </c>
      <c r="E16" s="12">
        <v>2046</v>
      </c>
      <c r="F16" s="12">
        <v>1903</v>
      </c>
      <c r="G16" s="12">
        <v>1606</v>
      </c>
      <c r="H16" s="12">
        <v>1332</v>
      </c>
      <c r="I16" s="12">
        <v>1134</v>
      </c>
      <c r="J16" s="12">
        <v>1482</v>
      </c>
      <c r="K16" s="12">
        <v>1477</v>
      </c>
      <c r="L16" s="12">
        <v>1797</v>
      </c>
    </row>
    <row r="17" spans="1:12" ht="15" customHeight="1" x14ac:dyDescent="0.3">
      <c r="A17" s="28" t="s">
        <v>111</v>
      </c>
      <c r="B17" s="33">
        <v>4767</v>
      </c>
      <c r="C17" s="33">
        <v>4504</v>
      </c>
      <c r="D17" s="33">
        <v>4780</v>
      </c>
      <c r="E17" s="33">
        <v>4751</v>
      </c>
      <c r="F17" s="33">
        <v>4504</v>
      </c>
      <c r="G17" s="33">
        <v>3823</v>
      </c>
      <c r="H17" s="33">
        <v>3272</v>
      </c>
      <c r="I17" s="33">
        <v>2768</v>
      </c>
      <c r="J17" s="33">
        <v>3239</v>
      </c>
      <c r="K17" s="33">
        <v>3670</v>
      </c>
      <c r="L17" s="33">
        <v>3937</v>
      </c>
    </row>
    <row r="18" spans="1:12" ht="15" customHeight="1" x14ac:dyDescent="0.3">
      <c r="A18" s="161" t="s">
        <v>109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</row>
    <row r="19" spans="1:12" ht="15" customHeight="1" x14ac:dyDescent="0.3">
      <c r="A19" s="28" t="s">
        <v>110</v>
      </c>
      <c r="B19" s="33">
        <v>263942893.70000514</v>
      </c>
      <c r="C19" s="33">
        <v>255649985.47004727</v>
      </c>
      <c r="D19" s="33">
        <v>237492564.92034975</v>
      </c>
      <c r="E19" s="33">
        <v>253865983.549992</v>
      </c>
      <c r="F19" s="33">
        <v>266177503.25999519</v>
      </c>
      <c r="G19" s="33">
        <v>242704915.78999388</v>
      </c>
      <c r="H19" s="33">
        <v>222178397.4399935</v>
      </c>
      <c r="I19" s="33">
        <v>266498067.59999698</v>
      </c>
      <c r="J19" s="33">
        <v>374222538.44999611</v>
      </c>
      <c r="K19" s="33">
        <v>450629091.37999594</v>
      </c>
      <c r="L19" s="33">
        <v>465160429.92999578</v>
      </c>
    </row>
    <row r="20" spans="1:12" ht="15" customHeight="1" x14ac:dyDescent="0.3">
      <c r="A20" s="14" t="s">
        <v>185</v>
      </c>
      <c r="B20" s="12">
        <v>56729236.680000052</v>
      </c>
      <c r="C20" s="12">
        <v>58188732.569999896</v>
      </c>
      <c r="D20" s="12">
        <v>54636409.119999923</v>
      </c>
      <c r="E20" s="12">
        <v>45748727.869999982</v>
      </c>
      <c r="F20" s="12">
        <v>43597935.399999984</v>
      </c>
      <c r="G20" s="12">
        <v>36509631.399999999</v>
      </c>
      <c r="H20" s="12">
        <v>29779153.669999972</v>
      </c>
      <c r="I20" s="12">
        <v>19091544.470000021</v>
      </c>
      <c r="J20" s="12">
        <v>28494365.349999964</v>
      </c>
      <c r="K20" s="12">
        <v>33869529.089999892</v>
      </c>
      <c r="L20" s="12">
        <v>42956659.540000014</v>
      </c>
    </row>
    <row r="21" spans="1:12" ht="15" customHeight="1" x14ac:dyDescent="0.3">
      <c r="A21" s="28" t="s">
        <v>111</v>
      </c>
      <c r="B21" s="33">
        <v>279324514.45000017</v>
      </c>
      <c r="C21" s="33">
        <v>264973762.5900093</v>
      </c>
      <c r="D21" s="33">
        <v>318265667.26000971</v>
      </c>
      <c r="E21" s="33">
        <v>291368692.15999949</v>
      </c>
      <c r="F21" s="33">
        <v>292979294.28002077</v>
      </c>
      <c r="G21" s="33">
        <v>241342769.30001023</v>
      </c>
      <c r="H21" s="33">
        <v>244369270.04999965</v>
      </c>
      <c r="I21" s="33">
        <v>193402070.05999017</v>
      </c>
      <c r="J21" s="33">
        <v>216437200.17502999</v>
      </c>
      <c r="K21" s="33">
        <v>254191889.67998004</v>
      </c>
      <c r="L21" s="33">
        <v>237603450.7299796</v>
      </c>
    </row>
    <row r="24" spans="1:12" x14ac:dyDescent="0.3">
      <c r="A24" t="s">
        <v>335</v>
      </c>
    </row>
    <row r="26" spans="1:12" x14ac:dyDescent="0.3">
      <c r="B26" s="1"/>
      <c r="C26" s="1"/>
      <c r="D26" s="1"/>
      <c r="E26" s="1"/>
      <c r="F26" s="1"/>
      <c r="G26" s="1"/>
      <c r="H26" s="1"/>
    </row>
    <row r="27" spans="1:12" x14ac:dyDescent="0.3">
      <c r="B27" s="1"/>
      <c r="C27" s="1"/>
      <c r="D27" s="1"/>
      <c r="E27" s="1"/>
      <c r="F27" s="1"/>
      <c r="G27" s="1"/>
      <c r="H27" s="1"/>
    </row>
    <row r="28" spans="1:12" x14ac:dyDescent="0.3">
      <c r="B28" s="1"/>
      <c r="C28" s="1"/>
      <c r="D28" s="1"/>
      <c r="E28" s="1"/>
      <c r="F28" s="1"/>
      <c r="G28" s="1"/>
      <c r="H28" s="1"/>
    </row>
    <row r="29" spans="1:12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4" spans="2:8" x14ac:dyDescent="0.3">
      <c r="B34" s="1"/>
      <c r="C34" s="1"/>
      <c r="D34" s="1"/>
      <c r="E34" s="1"/>
      <c r="F34" s="1"/>
      <c r="G34" s="1"/>
      <c r="H34" s="1"/>
    </row>
    <row r="35" spans="2:8" x14ac:dyDescent="0.3">
      <c r="B35" s="1"/>
      <c r="C35" s="1"/>
      <c r="D35" s="1"/>
      <c r="E35" s="1"/>
      <c r="F35" s="1"/>
      <c r="G35" s="1"/>
      <c r="H35" s="1"/>
    </row>
    <row r="41" spans="2:8" x14ac:dyDescent="0.3">
      <c r="B41" s="1"/>
      <c r="C41" s="1"/>
      <c r="D41" s="1"/>
      <c r="E41" s="1"/>
      <c r="F41" s="1"/>
      <c r="G41" s="1"/>
      <c r="H41" s="1"/>
    </row>
    <row r="42" spans="2:8" x14ac:dyDescent="0.3">
      <c r="B42" s="1"/>
      <c r="C42" s="1"/>
      <c r="D42" s="1"/>
      <c r="E42" s="1"/>
      <c r="F42" s="1"/>
      <c r="G42" s="1"/>
      <c r="H42" s="1"/>
    </row>
  </sheetData>
  <mergeCells count="6">
    <mergeCell ref="A18:L18"/>
    <mergeCell ref="A2:L2"/>
    <mergeCell ref="A7:K7"/>
    <mergeCell ref="A4:K4"/>
    <mergeCell ref="A12:L12"/>
    <mergeCell ref="A14:L14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0.79998168889431442"/>
    <pageSetUpPr autoPageBreaks="0"/>
  </sheetPr>
  <dimension ref="A2:AO18"/>
  <sheetViews>
    <sheetView workbookViewId="0"/>
  </sheetViews>
  <sheetFormatPr defaultRowHeight="14" x14ac:dyDescent="0.3"/>
  <cols>
    <col min="1" max="1" width="27.69140625" customWidth="1"/>
    <col min="2" max="11" width="14.53515625" customWidth="1"/>
  </cols>
  <sheetData>
    <row r="2" spans="1:41" s="4" customFormat="1" ht="25" customHeight="1" x14ac:dyDescent="0.3">
      <c r="A2" s="143" t="s">
        <v>345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 ht="28.5" customHeight="1" x14ac:dyDescent="0.3">
      <c r="A3" s="162" t="s">
        <v>92</v>
      </c>
      <c r="B3" s="162" t="s">
        <v>106</v>
      </c>
      <c r="C3" s="162"/>
      <c r="D3" s="162"/>
      <c r="E3" s="162"/>
      <c r="F3" s="162"/>
      <c r="G3" s="162" t="s">
        <v>183</v>
      </c>
      <c r="H3" s="162"/>
      <c r="I3" s="162"/>
      <c r="J3" s="162"/>
      <c r="K3" s="162"/>
    </row>
    <row r="4" spans="1:41" ht="28" x14ac:dyDescent="0.3">
      <c r="A4" s="162"/>
      <c r="B4" s="27" t="s">
        <v>178</v>
      </c>
      <c r="C4" s="27" t="s">
        <v>179</v>
      </c>
      <c r="D4" s="27" t="s">
        <v>180</v>
      </c>
      <c r="E4" s="27" t="s">
        <v>181</v>
      </c>
      <c r="F4" s="27" t="s">
        <v>182</v>
      </c>
      <c r="G4" s="27" t="s">
        <v>178</v>
      </c>
      <c r="H4" s="27" t="s">
        <v>179</v>
      </c>
      <c r="I4" s="27" t="s">
        <v>180</v>
      </c>
      <c r="J4" s="27" t="s">
        <v>181</v>
      </c>
      <c r="K4" s="27" t="s">
        <v>182</v>
      </c>
    </row>
    <row r="5" spans="1:41" x14ac:dyDescent="0.3">
      <c r="A5" s="101">
        <v>2015</v>
      </c>
      <c r="B5" s="73">
        <v>33110</v>
      </c>
      <c r="C5" s="73">
        <v>4193</v>
      </c>
      <c r="D5" s="73">
        <v>26257</v>
      </c>
      <c r="E5" s="73">
        <v>54965</v>
      </c>
      <c r="F5" s="73">
        <v>118525</v>
      </c>
      <c r="G5" s="73">
        <v>85379975.679997876</v>
      </c>
      <c r="H5" s="73">
        <v>17179329.669999987</v>
      </c>
      <c r="I5" s="73">
        <v>65032092.320009992</v>
      </c>
      <c r="J5" s="73">
        <v>12453362.219997002</v>
      </c>
      <c r="K5" s="73">
        <v>180044759.89000484</v>
      </c>
    </row>
    <row r="6" spans="1:41" x14ac:dyDescent="0.3">
      <c r="A6" s="102">
        <v>2016</v>
      </c>
      <c r="B6" s="74">
        <v>27288</v>
      </c>
      <c r="C6" s="74">
        <v>2731</v>
      </c>
      <c r="D6" s="74">
        <v>23382</v>
      </c>
      <c r="E6" s="74">
        <v>57054</v>
      </c>
      <c r="F6" s="74">
        <v>110455</v>
      </c>
      <c r="G6" s="74">
        <v>78880585.879997879</v>
      </c>
      <c r="H6" s="74">
        <v>12338026.430000007</v>
      </c>
      <c r="I6" s="74">
        <v>60811763.787400141</v>
      </c>
      <c r="J6" s="74">
        <v>13037383.829999993</v>
      </c>
      <c r="K6" s="74">
        <v>165067759.92739803</v>
      </c>
    </row>
    <row r="7" spans="1:41" x14ac:dyDescent="0.3">
      <c r="A7" s="101">
        <v>2017</v>
      </c>
      <c r="B7" s="73">
        <v>22505</v>
      </c>
      <c r="C7" s="73">
        <v>2177</v>
      </c>
      <c r="D7" s="73">
        <v>21965</v>
      </c>
      <c r="E7" s="73">
        <v>51430</v>
      </c>
      <c r="F7" s="73">
        <v>98077</v>
      </c>
      <c r="G7" s="73">
        <v>64306755.090000018</v>
      </c>
      <c r="H7" s="73">
        <v>10453336.379999999</v>
      </c>
      <c r="I7" s="73">
        <v>59665048.733009994</v>
      </c>
      <c r="J7" s="73">
        <v>11907299.289999986</v>
      </c>
      <c r="K7" s="73">
        <v>146332439.49301001</v>
      </c>
    </row>
    <row r="8" spans="1:41" x14ac:dyDescent="0.3">
      <c r="A8" s="102">
        <v>2018</v>
      </c>
      <c r="B8" s="74">
        <v>24043</v>
      </c>
      <c r="C8" s="74">
        <v>2174</v>
      </c>
      <c r="D8" s="74">
        <v>22325</v>
      </c>
      <c r="E8" s="74">
        <v>57219</v>
      </c>
      <c r="F8" s="74">
        <v>105761</v>
      </c>
      <c r="G8" s="74">
        <v>76863503.199998051</v>
      </c>
      <c r="H8" s="74">
        <v>10603257.580000004</v>
      </c>
      <c r="I8" s="74">
        <v>63492280.080000058</v>
      </c>
      <c r="J8" s="74">
        <v>13454446.489994006</v>
      </c>
      <c r="K8" s="74">
        <v>164413487.34999213</v>
      </c>
    </row>
    <row r="9" spans="1:41" x14ac:dyDescent="0.3">
      <c r="A9" s="101">
        <v>2019</v>
      </c>
      <c r="B9" s="73">
        <v>23144</v>
      </c>
      <c r="C9" s="73">
        <v>2698</v>
      </c>
      <c r="D9" s="73">
        <v>22912</v>
      </c>
      <c r="E9" s="73">
        <v>52918</v>
      </c>
      <c r="F9" s="73">
        <v>101672</v>
      </c>
      <c r="G9" s="73">
        <v>74974316.309999973</v>
      </c>
      <c r="H9" s="73">
        <v>12094370.770000003</v>
      </c>
      <c r="I9" s="73">
        <v>67840733.690000072</v>
      </c>
      <c r="J9" s="73">
        <v>12716890.509996001</v>
      </c>
      <c r="K9" s="73">
        <v>167626311.27999604</v>
      </c>
    </row>
    <row r="10" spans="1:41" x14ac:dyDescent="0.3">
      <c r="A10" s="102">
        <v>2020</v>
      </c>
      <c r="B10" s="74">
        <v>19912</v>
      </c>
      <c r="C10" s="74">
        <v>2273</v>
      </c>
      <c r="D10" s="74">
        <v>19196</v>
      </c>
      <c r="E10" s="74">
        <v>49211</v>
      </c>
      <c r="F10" s="74">
        <v>90592</v>
      </c>
      <c r="G10" s="74">
        <v>69338255.360000059</v>
      </c>
      <c r="H10" s="74">
        <v>9615846.620000001</v>
      </c>
      <c r="I10" s="74">
        <v>61857787.590000167</v>
      </c>
      <c r="J10" s="74">
        <v>12440776.179994002</v>
      </c>
      <c r="K10" s="74">
        <v>153252665.74999422</v>
      </c>
    </row>
    <row r="11" spans="1:41" x14ac:dyDescent="0.3">
      <c r="A11" s="101">
        <v>2021</v>
      </c>
      <c r="B11" s="73">
        <v>19096</v>
      </c>
      <c r="C11" s="73">
        <v>1812</v>
      </c>
      <c r="D11" s="73">
        <v>16854</v>
      </c>
      <c r="E11" s="73">
        <v>56354</v>
      </c>
      <c r="F11" s="73">
        <v>94116</v>
      </c>
      <c r="G11" s="73">
        <v>71007157.749999955</v>
      </c>
      <c r="H11" s="73">
        <v>8092522.9399999976</v>
      </c>
      <c r="I11" s="73">
        <v>59953662.220000066</v>
      </c>
      <c r="J11" s="73">
        <v>15141019.459993992</v>
      </c>
      <c r="K11" s="73">
        <v>154194362.36999401</v>
      </c>
    </row>
    <row r="12" spans="1:41" x14ac:dyDescent="0.3">
      <c r="A12" s="102">
        <v>2022</v>
      </c>
      <c r="B12" s="74">
        <v>25648</v>
      </c>
      <c r="C12" s="74">
        <v>2511</v>
      </c>
      <c r="D12" s="74">
        <v>21402</v>
      </c>
      <c r="E12" s="74">
        <v>59326</v>
      </c>
      <c r="F12" s="74">
        <v>108887</v>
      </c>
      <c r="G12" s="74">
        <v>111734969.93000002</v>
      </c>
      <c r="H12" s="74">
        <v>13472184.410000002</v>
      </c>
      <c r="I12" s="74">
        <v>85028183.929999962</v>
      </c>
      <c r="J12" s="74">
        <v>17099323.559997007</v>
      </c>
      <c r="K12" s="74">
        <v>227334661.829997</v>
      </c>
    </row>
    <row r="13" spans="1:41" x14ac:dyDescent="0.3">
      <c r="A13" s="101">
        <v>2023</v>
      </c>
      <c r="B13" s="73">
        <v>34093</v>
      </c>
      <c r="C13" s="73">
        <v>3234</v>
      </c>
      <c r="D13" s="73">
        <v>27453</v>
      </c>
      <c r="E13" s="73">
        <v>64219</v>
      </c>
      <c r="F13" s="73">
        <v>128999</v>
      </c>
      <c r="G13" s="73">
        <v>168537788.83000004</v>
      </c>
      <c r="H13" s="73">
        <v>19599149.309999995</v>
      </c>
      <c r="I13" s="73">
        <v>122812873.66000022</v>
      </c>
      <c r="J13" s="73">
        <v>19586161.349995989</v>
      </c>
      <c r="K13" s="73">
        <v>330535973.14999622</v>
      </c>
    </row>
    <row r="14" spans="1:41" x14ac:dyDescent="0.3">
      <c r="A14" s="102">
        <v>2024</v>
      </c>
      <c r="B14" s="74">
        <v>39164</v>
      </c>
      <c r="C14" s="74">
        <v>3345</v>
      </c>
      <c r="D14" s="74">
        <v>31169</v>
      </c>
      <c r="E14" s="74">
        <v>60437</v>
      </c>
      <c r="F14" s="74">
        <v>134115</v>
      </c>
      <c r="G14" s="74">
        <v>206398813.72999993</v>
      </c>
      <c r="H14" s="74">
        <v>23428072.880000006</v>
      </c>
      <c r="I14" s="74">
        <v>147086533.28999984</v>
      </c>
      <c r="J14" s="74">
        <v>19260062.769996002</v>
      </c>
      <c r="K14" s="74">
        <v>396173482.66999573</v>
      </c>
    </row>
    <row r="15" spans="1:41" x14ac:dyDescent="0.3">
      <c r="A15" s="101">
        <v>2025</v>
      </c>
      <c r="B15" s="73">
        <v>37662</v>
      </c>
      <c r="C15" s="73">
        <v>3192</v>
      </c>
      <c r="D15" s="73">
        <v>30341</v>
      </c>
      <c r="E15" s="73">
        <v>62192</v>
      </c>
      <c r="F15" s="73">
        <v>133387</v>
      </c>
      <c r="G15" s="73">
        <v>207088641.88999999</v>
      </c>
      <c r="H15" s="73">
        <v>24894717.430000033</v>
      </c>
      <c r="I15" s="73">
        <v>149995283.52999961</v>
      </c>
      <c r="J15" s="73">
        <v>21333747.709995996</v>
      </c>
      <c r="K15" s="73">
        <v>403312390.55999565</v>
      </c>
    </row>
    <row r="18" spans="1:1" x14ac:dyDescent="0.3">
      <c r="A18" t="s">
        <v>335</v>
      </c>
    </row>
  </sheetData>
  <mergeCells count="4">
    <mergeCell ref="B3:F3"/>
    <mergeCell ref="A3:A4"/>
    <mergeCell ref="G3:K3"/>
    <mergeCell ref="A2:K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 tint="0.79998168889431442"/>
    <pageSetUpPr autoPageBreaks="0"/>
  </sheetPr>
  <dimension ref="A2:K28"/>
  <sheetViews>
    <sheetView workbookViewId="0"/>
  </sheetViews>
  <sheetFormatPr defaultRowHeight="14" x14ac:dyDescent="0.3"/>
  <cols>
    <col min="1" max="4" width="26.84375" customWidth="1"/>
  </cols>
  <sheetData>
    <row r="2" spans="1:11" ht="25" customHeight="1" x14ac:dyDescent="0.3">
      <c r="A2" s="143" t="s">
        <v>306</v>
      </c>
      <c r="B2" s="143"/>
      <c r="C2" s="143"/>
      <c r="D2" s="143"/>
    </row>
    <row r="3" spans="1:11" ht="20.149999999999999" customHeight="1" x14ac:dyDescent="0.3">
      <c r="A3" s="18" t="s">
        <v>184</v>
      </c>
      <c r="B3" s="18" t="s">
        <v>110</v>
      </c>
      <c r="C3" s="18" t="s">
        <v>185</v>
      </c>
      <c r="D3" s="18" t="s">
        <v>111</v>
      </c>
    </row>
    <row r="4" spans="1:11" x14ac:dyDescent="0.3">
      <c r="A4" s="13" t="s">
        <v>186</v>
      </c>
      <c r="B4" s="10">
        <v>2914</v>
      </c>
      <c r="C4" s="10">
        <v>1132</v>
      </c>
      <c r="D4" s="10">
        <v>2091</v>
      </c>
      <c r="I4" s="1"/>
      <c r="J4" s="1"/>
      <c r="K4" s="1"/>
    </row>
    <row r="5" spans="1:11" x14ac:dyDescent="0.3">
      <c r="A5" s="14" t="s">
        <v>187</v>
      </c>
      <c r="B5" s="12">
        <v>3016</v>
      </c>
      <c r="C5" s="12">
        <v>1236</v>
      </c>
      <c r="D5" s="12">
        <v>2107</v>
      </c>
      <c r="I5" s="1"/>
      <c r="J5" s="1"/>
      <c r="K5" s="1"/>
    </row>
    <row r="6" spans="1:11" x14ac:dyDescent="0.3">
      <c r="A6" s="13" t="s">
        <v>188</v>
      </c>
      <c r="B6" s="10">
        <v>2962</v>
      </c>
      <c r="C6" s="10">
        <v>1135</v>
      </c>
      <c r="D6" s="10">
        <v>1931</v>
      </c>
      <c r="I6" s="1"/>
      <c r="J6" s="1"/>
      <c r="K6" s="1"/>
    </row>
    <row r="7" spans="1:11" x14ac:dyDescent="0.3">
      <c r="A7" s="14" t="s">
        <v>189</v>
      </c>
      <c r="B7" s="12">
        <v>2872</v>
      </c>
      <c r="C7" s="12">
        <v>1191</v>
      </c>
      <c r="D7" s="12">
        <v>2032</v>
      </c>
      <c r="I7" s="1"/>
      <c r="J7" s="1"/>
      <c r="K7" s="1"/>
    </row>
    <row r="8" spans="1:11" x14ac:dyDescent="0.3">
      <c r="A8" s="13" t="s">
        <v>190</v>
      </c>
      <c r="B8" s="10">
        <v>2620</v>
      </c>
      <c r="C8" s="10">
        <v>1094</v>
      </c>
      <c r="D8" s="10">
        <v>2078</v>
      </c>
      <c r="I8" s="1"/>
      <c r="J8" s="1"/>
      <c r="K8" s="1"/>
    </row>
    <row r="9" spans="1:11" x14ac:dyDescent="0.3">
      <c r="A9" s="14" t="s">
        <v>191</v>
      </c>
      <c r="B9" s="12">
        <v>2819</v>
      </c>
      <c r="C9" s="12">
        <v>988</v>
      </c>
      <c r="D9" s="12">
        <v>2151</v>
      </c>
      <c r="I9" s="1"/>
      <c r="J9" s="1"/>
      <c r="K9" s="1"/>
    </row>
    <row r="10" spans="1:11" x14ac:dyDescent="0.3">
      <c r="A10" s="13" t="s">
        <v>192</v>
      </c>
      <c r="B10" s="10">
        <v>2678</v>
      </c>
      <c r="C10" s="10">
        <v>981</v>
      </c>
      <c r="D10" s="10">
        <v>2146</v>
      </c>
      <c r="I10" s="1"/>
      <c r="J10" s="1"/>
      <c r="K10" s="1"/>
    </row>
    <row r="11" spans="1:11" x14ac:dyDescent="0.3">
      <c r="A11" s="14" t="s">
        <v>193</v>
      </c>
      <c r="B11" s="12">
        <v>2693</v>
      </c>
      <c r="C11" s="12">
        <v>793</v>
      </c>
      <c r="D11" s="12">
        <v>2025</v>
      </c>
      <c r="I11" s="1"/>
      <c r="J11" s="1"/>
      <c r="K11" s="1"/>
    </row>
    <row r="12" spans="1:11" x14ac:dyDescent="0.3">
      <c r="A12" s="13" t="s">
        <v>194</v>
      </c>
      <c r="B12" s="10">
        <v>2854</v>
      </c>
      <c r="C12" s="10">
        <v>859</v>
      </c>
      <c r="D12" s="10">
        <v>1944</v>
      </c>
      <c r="I12" s="1"/>
      <c r="J12" s="1"/>
      <c r="K12" s="1"/>
    </row>
    <row r="13" spans="1:11" x14ac:dyDescent="0.3">
      <c r="A13" s="14" t="s">
        <v>195</v>
      </c>
      <c r="B13" s="12">
        <v>2897</v>
      </c>
      <c r="C13" s="12">
        <v>866</v>
      </c>
      <c r="D13" s="12">
        <v>1932</v>
      </c>
      <c r="I13" s="1"/>
      <c r="J13" s="1"/>
      <c r="K13" s="1"/>
    </row>
    <row r="14" spans="1:11" x14ac:dyDescent="0.3">
      <c r="A14" s="13" t="s">
        <v>196</v>
      </c>
      <c r="B14" s="10">
        <v>2793</v>
      </c>
      <c r="C14" s="10">
        <v>789</v>
      </c>
      <c r="D14" s="10">
        <v>1866</v>
      </c>
      <c r="I14" s="1"/>
      <c r="J14" s="1"/>
      <c r="K14" s="1"/>
    </row>
    <row r="15" spans="1:11" x14ac:dyDescent="0.3">
      <c r="A15" s="14" t="s">
        <v>197</v>
      </c>
      <c r="B15" s="12">
        <v>2214</v>
      </c>
      <c r="C15" s="12">
        <v>648</v>
      </c>
      <c r="D15" s="12">
        <v>1354</v>
      </c>
      <c r="I15" s="1"/>
      <c r="J15" s="1"/>
      <c r="K15" s="1"/>
    </row>
    <row r="16" spans="1:11" x14ac:dyDescent="0.3">
      <c r="A16" s="13" t="s">
        <v>198</v>
      </c>
      <c r="B16" s="10">
        <v>2354</v>
      </c>
      <c r="C16" s="10">
        <v>775</v>
      </c>
      <c r="D16" s="10">
        <v>1497</v>
      </c>
      <c r="I16" s="1"/>
      <c r="J16" s="1"/>
      <c r="K16" s="1"/>
    </row>
    <row r="17" spans="1:11" x14ac:dyDescent="0.3">
      <c r="A17" s="14" t="s">
        <v>199</v>
      </c>
      <c r="B17" s="12">
        <v>1708</v>
      </c>
      <c r="C17" s="12">
        <v>452</v>
      </c>
      <c r="D17" s="12">
        <v>1279</v>
      </c>
      <c r="I17" s="1"/>
      <c r="J17" s="1"/>
      <c r="K17" s="1"/>
    </row>
    <row r="18" spans="1:11" x14ac:dyDescent="0.3">
      <c r="A18" s="13" t="s">
        <v>200</v>
      </c>
      <c r="B18" s="10">
        <v>1568</v>
      </c>
      <c r="C18" s="10">
        <v>420</v>
      </c>
      <c r="D18" s="10">
        <v>1191</v>
      </c>
      <c r="I18" s="1"/>
      <c r="J18" s="1"/>
      <c r="K18" s="1"/>
    </row>
    <row r="19" spans="1:11" x14ac:dyDescent="0.3">
      <c r="A19" s="14" t="s">
        <v>201</v>
      </c>
      <c r="B19" s="12">
        <v>1691</v>
      </c>
      <c r="C19" s="12">
        <v>593</v>
      </c>
      <c r="D19" s="12">
        <v>1148</v>
      </c>
      <c r="I19" s="1"/>
      <c r="J19" s="1"/>
      <c r="K19" s="1"/>
    </row>
    <row r="20" spans="1:11" x14ac:dyDescent="0.3">
      <c r="A20" s="13" t="s">
        <v>202</v>
      </c>
      <c r="B20" s="10">
        <v>1632</v>
      </c>
      <c r="C20" s="10">
        <v>763</v>
      </c>
      <c r="D20" s="10">
        <v>1226</v>
      </c>
      <c r="I20" s="1"/>
      <c r="J20" s="1"/>
      <c r="K20" s="1"/>
    </row>
    <row r="21" spans="1:11" x14ac:dyDescent="0.3">
      <c r="A21" s="14" t="s">
        <v>203</v>
      </c>
      <c r="B21" s="12">
        <v>2021</v>
      </c>
      <c r="C21" s="12">
        <v>630</v>
      </c>
      <c r="D21" s="12">
        <v>1451</v>
      </c>
      <c r="I21" s="1"/>
      <c r="J21" s="1"/>
      <c r="K21" s="1"/>
    </row>
    <row r="22" spans="1:11" x14ac:dyDescent="0.3">
      <c r="A22" s="13" t="s">
        <v>259</v>
      </c>
      <c r="B22" s="10">
        <v>2094</v>
      </c>
      <c r="C22" s="10">
        <v>753</v>
      </c>
      <c r="D22" s="10">
        <v>1474</v>
      </c>
      <c r="I22" s="1"/>
      <c r="J22" s="1"/>
      <c r="K22" s="1"/>
    </row>
    <row r="23" spans="1:11" x14ac:dyDescent="0.3">
      <c r="A23" s="14" t="s">
        <v>260</v>
      </c>
      <c r="B23" s="12">
        <v>2190</v>
      </c>
      <c r="C23" s="12">
        <v>641</v>
      </c>
      <c r="D23" s="12">
        <v>1557</v>
      </c>
      <c r="I23" s="1"/>
      <c r="J23" s="1"/>
      <c r="K23" s="1"/>
    </row>
    <row r="24" spans="1:11" x14ac:dyDescent="0.3">
      <c r="A24" s="13" t="s">
        <v>320</v>
      </c>
      <c r="B24" s="10">
        <v>2059</v>
      </c>
      <c r="C24" s="10">
        <v>822</v>
      </c>
      <c r="D24" s="10">
        <v>1649</v>
      </c>
      <c r="I24" s="1"/>
      <c r="J24" s="1"/>
      <c r="K24" s="1"/>
    </row>
    <row r="25" spans="1:11" x14ac:dyDescent="0.3">
      <c r="A25" s="14" t="s">
        <v>321</v>
      </c>
      <c r="B25" s="12">
        <v>2229</v>
      </c>
      <c r="C25" s="12">
        <v>877</v>
      </c>
      <c r="D25" s="12">
        <v>1675</v>
      </c>
      <c r="I25" s="1"/>
      <c r="J25" s="1"/>
      <c r="K25" s="1"/>
    </row>
    <row r="28" spans="1:11" x14ac:dyDescent="0.3">
      <c r="A28" t="s">
        <v>335</v>
      </c>
    </row>
  </sheetData>
  <mergeCells count="1">
    <mergeCell ref="A2:D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0.79998168889431442"/>
    <pageSetUpPr autoPageBreaks="0"/>
  </sheetPr>
  <dimension ref="A2:O24"/>
  <sheetViews>
    <sheetView workbookViewId="0"/>
  </sheetViews>
  <sheetFormatPr defaultRowHeight="14" x14ac:dyDescent="0.3"/>
  <cols>
    <col min="1" max="1" width="31.84375" customWidth="1"/>
    <col min="2" max="8" width="9" customWidth="1"/>
    <col min="9" max="15" width="10.84375" customWidth="1"/>
  </cols>
  <sheetData>
    <row r="2" spans="1:15" ht="24.75" customHeight="1" x14ac:dyDescent="0.3">
      <c r="A2" s="143" t="s">
        <v>307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0.149999999999999" customHeight="1" x14ac:dyDescent="0.3">
      <c r="A3" s="25"/>
      <c r="B3" s="163" t="s">
        <v>112</v>
      </c>
      <c r="C3" s="163"/>
      <c r="D3" s="163"/>
      <c r="E3" s="163"/>
      <c r="F3" s="163"/>
      <c r="G3" s="163"/>
      <c r="H3" s="163"/>
      <c r="I3" s="163" t="s">
        <v>113</v>
      </c>
      <c r="J3" s="163"/>
      <c r="K3" s="163"/>
      <c r="L3" s="163"/>
      <c r="M3" s="163"/>
      <c r="N3" s="163"/>
      <c r="O3" s="163"/>
    </row>
    <row r="4" spans="1:15" ht="20.149999999999999" customHeight="1" x14ac:dyDescent="0.3">
      <c r="A4" s="18" t="s">
        <v>114</v>
      </c>
      <c r="B4" s="18">
        <v>2019</v>
      </c>
      <c r="C4" s="18">
        <v>2020</v>
      </c>
      <c r="D4" s="18">
        <v>2021</v>
      </c>
      <c r="E4" s="18">
        <v>2022</v>
      </c>
      <c r="F4" s="18">
        <v>2023</v>
      </c>
      <c r="G4" s="18">
        <v>2024</v>
      </c>
      <c r="H4" s="18">
        <v>2025</v>
      </c>
      <c r="I4" s="18">
        <v>2019</v>
      </c>
      <c r="J4" s="18">
        <v>2020</v>
      </c>
      <c r="K4" s="18">
        <v>2021</v>
      </c>
      <c r="L4" s="18">
        <v>2022</v>
      </c>
      <c r="M4" s="18">
        <v>2023</v>
      </c>
      <c r="N4" s="18">
        <v>2024</v>
      </c>
      <c r="O4" s="18">
        <v>2025</v>
      </c>
    </row>
    <row r="5" spans="1:15" ht="15" customHeight="1" x14ac:dyDescent="0.3">
      <c r="A5" s="13" t="s">
        <v>204</v>
      </c>
      <c r="B5" s="10">
        <v>4464</v>
      </c>
      <c r="C5" s="10">
        <v>3754</v>
      </c>
      <c r="D5" s="10">
        <v>2945</v>
      </c>
      <c r="E5" s="10">
        <v>2548</v>
      </c>
      <c r="F5" s="10">
        <v>2923</v>
      </c>
      <c r="G5" s="10">
        <v>3448</v>
      </c>
      <c r="H5" s="10">
        <v>3327</v>
      </c>
      <c r="I5" s="10">
        <v>59678972.24000001</v>
      </c>
      <c r="J5" s="10">
        <v>52940078.409999952</v>
      </c>
      <c r="K5" s="10">
        <v>37494374.989999965</v>
      </c>
      <c r="L5" s="10">
        <v>22702786.609999999</v>
      </c>
      <c r="M5" s="10">
        <v>28719570.889999989</v>
      </c>
      <c r="N5" s="10">
        <v>36232893.120000005</v>
      </c>
      <c r="O5" s="10">
        <v>37192144.519999951</v>
      </c>
    </row>
    <row r="6" spans="1:15" ht="15" customHeight="1" x14ac:dyDescent="0.3">
      <c r="A6" s="14" t="s">
        <v>205</v>
      </c>
      <c r="B6" s="12">
        <v>1551</v>
      </c>
      <c r="C6" s="12">
        <v>1504</v>
      </c>
      <c r="D6" s="12">
        <v>1283</v>
      </c>
      <c r="E6" s="12">
        <v>878</v>
      </c>
      <c r="F6" s="12">
        <v>921</v>
      </c>
      <c r="G6" s="12">
        <v>1030</v>
      </c>
      <c r="H6" s="12">
        <v>1186</v>
      </c>
      <c r="I6" s="12">
        <v>46111056.819999993</v>
      </c>
      <c r="J6" s="12">
        <v>43379946.610000014</v>
      </c>
      <c r="K6" s="12">
        <v>35626072.669999972</v>
      </c>
      <c r="L6" s="12">
        <v>20839410.980000023</v>
      </c>
      <c r="M6" s="12">
        <v>20640812.269999985</v>
      </c>
      <c r="N6" s="12">
        <v>25782679.599999975</v>
      </c>
      <c r="O6" s="12">
        <v>32801716.319999978</v>
      </c>
    </row>
    <row r="7" spans="1:15" x14ac:dyDescent="0.3">
      <c r="A7" s="13" t="s">
        <v>185</v>
      </c>
      <c r="B7" s="10">
        <v>1830</v>
      </c>
      <c r="C7" s="10">
        <v>1491</v>
      </c>
      <c r="D7" s="10">
        <v>1295</v>
      </c>
      <c r="E7" s="10">
        <v>1074</v>
      </c>
      <c r="F7" s="10">
        <v>1467</v>
      </c>
      <c r="G7" s="10">
        <v>1479</v>
      </c>
      <c r="H7" s="10">
        <v>1769</v>
      </c>
      <c r="I7" s="10">
        <v>45662890.979999952</v>
      </c>
      <c r="J7" s="10">
        <v>37196978.539999969</v>
      </c>
      <c r="K7" s="10">
        <v>30920859.960000005</v>
      </c>
      <c r="L7" s="10">
        <v>19624303.769999996</v>
      </c>
      <c r="M7" s="10">
        <v>29443774.029999994</v>
      </c>
      <c r="N7" s="10">
        <v>34870847.459999874</v>
      </c>
      <c r="O7" s="10">
        <v>43655923.260000065</v>
      </c>
    </row>
    <row r="8" spans="1:15" x14ac:dyDescent="0.3">
      <c r="A8" s="14" t="s">
        <v>115</v>
      </c>
      <c r="B8" s="12">
        <v>4241</v>
      </c>
      <c r="C8" s="12">
        <v>3501</v>
      </c>
      <c r="D8" s="12">
        <v>3014</v>
      </c>
      <c r="E8" s="12">
        <v>2519</v>
      </c>
      <c r="F8" s="12">
        <v>2908</v>
      </c>
      <c r="G8" s="12">
        <v>3167</v>
      </c>
      <c r="H8" s="12">
        <v>3401</v>
      </c>
      <c r="I8" s="12">
        <v>311690641.61002046</v>
      </c>
      <c r="J8" s="12">
        <v>258438375.45999995</v>
      </c>
      <c r="K8" s="12">
        <v>256474023.18999973</v>
      </c>
      <c r="L8" s="12">
        <v>202693631.43999043</v>
      </c>
      <c r="M8" s="12">
        <v>229530105.94503021</v>
      </c>
      <c r="N8" s="12">
        <v>256508652.71997982</v>
      </c>
      <c r="O8" s="12">
        <v>242561273.29997984</v>
      </c>
    </row>
    <row r="9" spans="1:15" x14ac:dyDescent="0.3">
      <c r="A9" s="13" t="s">
        <v>116</v>
      </c>
      <c r="B9" s="10">
        <v>228</v>
      </c>
      <c r="C9" s="10">
        <v>142</v>
      </c>
      <c r="D9" s="10">
        <v>188</v>
      </c>
      <c r="E9" s="10">
        <v>129</v>
      </c>
      <c r="F9" s="10">
        <v>164</v>
      </c>
      <c r="G9" s="10">
        <v>146</v>
      </c>
      <c r="H9" s="10">
        <v>109</v>
      </c>
      <c r="I9" s="10">
        <v>7095973.9500000002</v>
      </c>
      <c r="J9" s="10">
        <v>5355220.7700100001</v>
      </c>
      <c r="K9" s="10">
        <v>6836588.5700000022</v>
      </c>
      <c r="L9" s="10">
        <v>4919712.7800000012</v>
      </c>
      <c r="M9" s="10">
        <v>7560318.7999999961</v>
      </c>
      <c r="N9" s="10">
        <v>9039344.5700000059</v>
      </c>
      <c r="O9" s="10">
        <v>5906249.0700000031</v>
      </c>
    </row>
    <row r="10" spans="1:15" x14ac:dyDescent="0.3">
      <c r="B10" s="1"/>
    </row>
    <row r="11" spans="1:15" x14ac:dyDescent="0.3">
      <c r="B11" s="1"/>
      <c r="C11" s="1"/>
    </row>
    <row r="12" spans="1:15" x14ac:dyDescent="0.3">
      <c r="A12" t="s">
        <v>276</v>
      </c>
    </row>
    <row r="17" spans="2:15" x14ac:dyDescent="0.3">
      <c r="B17" s="1"/>
      <c r="C17" s="1"/>
    </row>
    <row r="18" spans="2:15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3">
      <c r="B23" s="1"/>
      <c r="C23" s="1"/>
      <c r="D23" s="1"/>
      <c r="E23" s="1"/>
      <c r="F23" s="1"/>
      <c r="G23" s="1"/>
      <c r="H23" s="1"/>
    </row>
    <row r="24" spans="2:15" x14ac:dyDescent="0.3">
      <c r="B24" s="1"/>
      <c r="C24" s="1"/>
      <c r="D24" s="1"/>
      <c r="E24" s="1"/>
      <c r="F24" s="1"/>
      <c r="G24" s="1"/>
      <c r="H24" s="1"/>
    </row>
  </sheetData>
  <mergeCells count="3">
    <mergeCell ref="A2:O2"/>
    <mergeCell ref="B3:H3"/>
    <mergeCell ref="I3:O3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0.79998168889431442"/>
    <pageSetUpPr autoPageBreaks="0"/>
  </sheetPr>
  <dimension ref="A2:W86"/>
  <sheetViews>
    <sheetView workbookViewId="0"/>
  </sheetViews>
  <sheetFormatPr defaultRowHeight="14" x14ac:dyDescent="0.3"/>
  <cols>
    <col min="1" max="7" width="19.765625" customWidth="1"/>
    <col min="12" max="12" width="11.4609375" customWidth="1"/>
  </cols>
  <sheetData>
    <row r="2" spans="1:23" ht="25" customHeight="1" x14ac:dyDescent="0.3">
      <c r="A2" s="143" t="s">
        <v>308</v>
      </c>
      <c r="B2" s="143"/>
      <c r="C2" s="143"/>
      <c r="D2" s="143"/>
      <c r="E2" s="143"/>
      <c r="F2" s="143"/>
      <c r="G2" s="143"/>
    </row>
    <row r="3" spans="1:23" ht="20.149999999999999" customHeight="1" x14ac:dyDescent="0.3">
      <c r="A3" s="18" t="s">
        <v>92</v>
      </c>
      <c r="B3" s="18" t="s">
        <v>114</v>
      </c>
      <c r="C3" s="18" t="s">
        <v>128</v>
      </c>
      <c r="D3" s="18" t="s">
        <v>129</v>
      </c>
      <c r="E3" s="18" t="s">
        <v>130</v>
      </c>
      <c r="F3" s="18" t="s">
        <v>131</v>
      </c>
      <c r="G3" s="18" t="s">
        <v>132</v>
      </c>
    </row>
    <row r="4" spans="1:23" x14ac:dyDescent="0.3">
      <c r="A4" s="15">
        <v>2015</v>
      </c>
      <c r="B4" s="20" t="s">
        <v>110</v>
      </c>
      <c r="C4" s="20">
        <v>5898</v>
      </c>
      <c r="D4" s="20">
        <v>73097587.636800006</v>
      </c>
      <c r="E4" s="20">
        <v>5323698.3131999979</v>
      </c>
      <c r="F4" s="20">
        <v>2865904.1999999979</v>
      </c>
      <c r="G4" s="20">
        <v>81287190.139999911</v>
      </c>
      <c r="I4" s="3"/>
      <c r="J4" s="3"/>
      <c r="L4" s="3"/>
      <c r="M4" s="3"/>
      <c r="N4" s="1"/>
      <c r="O4" s="1"/>
      <c r="P4" s="1"/>
      <c r="Q4" s="1"/>
      <c r="R4" s="1"/>
      <c r="S4" s="3"/>
      <c r="T4" s="3"/>
      <c r="U4" s="48"/>
      <c r="V4" s="48"/>
      <c r="W4" s="48"/>
    </row>
    <row r="5" spans="1:23" x14ac:dyDescent="0.3">
      <c r="A5" s="6">
        <v>2016</v>
      </c>
      <c r="B5" s="7" t="s">
        <v>110</v>
      </c>
      <c r="C5" s="7">
        <v>5803</v>
      </c>
      <c r="D5" s="7">
        <v>78709510.694250122</v>
      </c>
      <c r="E5" s="7">
        <v>6445250.6483999947</v>
      </c>
      <c r="F5" s="7">
        <v>3255111.3399999938</v>
      </c>
      <c r="G5" s="7">
        <v>88409872.722650021</v>
      </c>
      <c r="I5" s="3"/>
      <c r="J5" s="3"/>
      <c r="L5" s="3"/>
      <c r="M5" s="3"/>
      <c r="N5" s="1"/>
      <c r="O5" s="1"/>
      <c r="P5" s="1"/>
      <c r="Q5" s="1"/>
      <c r="R5" s="1"/>
      <c r="S5" s="3"/>
      <c r="T5" s="3"/>
      <c r="U5" s="48"/>
      <c r="V5" s="48"/>
      <c r="W5" s="48"/>
    </row>
    <row r="6" spans="1:23" x14ac:dyDescent="0.3">
      <c r="A6" s="15">
        <v>2017</v>
      </c>
      <c r="B6" s="20" t="s">
        <v>110</v>
      </c>
      <c r="C6" s="20">
        <v>5395</v>
      </c>
      <c r="D6" s="20">
        <v>76441069.506950006</v>
      </c>
      <c r="E6" s="20">
        <v>7058094.0904000094</v>
      </c>
      <c r="F6" s="20">
        <v>3840304.5699999984</v>
      </c>
      <c r="G6" s="20">
        <v>87339468.20735006</v>
      </c>
      <c r="I6" s="3"/>
      <c r="J6" s="3"/>
      <c r="L6" s="3"/>
      <c r="M6" s="3"/>
      <c r="N6" s="1"/>
      <c r="O6" s="1"/>
      <c r="P6" s="1"/>
      <c r="Q6" s="1"/>
      <c r="R6" s="1"/>
      <c r="S6" s="3"/>
      <c r="T6" s="3"/>
      <c r="U6" s="48"/>
      <c r="V6" s="48"/>
      <c r="W6" s="48"/>
    </row>
    <row r="7" spans="1:23" x14ac:dyDescent="0.3">
      <c r="A7" s="6">
        <v>2018</v>
      </c>
      <c r="B7" s="7" t="s">
        <v>110</v>
      </c>
      <c r="C7" s="7">
        <v>5338</v>
      </c>
      <c r="D7" s="7">
        <v>76144227.163600117</v>
      </c>
      <c r="E7" s="7">
        <v>7845808.2463999977</v>
      </c>
      <c r="F7" s="7">
        <v>3881568.9699999955</v>
      </c>
      <c r="G7" s="7">
        <v>87871604.430000097</v>
      </c>
      <c r="I7" s="3"/>
      <c r="J7" s="3"/>
      <c r="L7" s="3"/>
      <c r="M7" s="3"/>
      <c r="N7" s="1"/>
      <c r="O7" s="1"/>
      <c r="P7" s="1"/>
      <c r="Q7" s="1"/>
      <c r="R7" s="1"/>
      <c r="S7" s="3"/>
      <c r="T7" s="3"/>
      <c r="U7" s="48"/>
      <c r="V7" s="48"/>
      <c r="W7" s="48"/>
    </row>
    <row r="8" spans="1:23" x14ac:dyDescent="0.3">
      <c r="A8" s="15">
        <v>2019</v>
      </c>
      <c r="B8" s="20" t="s">
        <v>110</v>
      </c>
      <c r="C8" s="20">
        <v>5716</v>
      </c>
      <c r="D8" s="20">
        <v>82010000.613195941</v>
      </c>
      <c r="E8" s="20">
        <v>10292393.156799996</v>
      </c>
      <c r="F8" s="20">
        <v>4205859.4499999909</v>
      </c>
      <c r="G8" s="20">
        <v>96508253.24000001</v>
      </c>
      <c r="I8" s="3"/>
      <c r="J8" s="3"/>
      <c r="L8" s="3"/>
      <c r="M8" s="3"/>
      <c r="N8" s="1"/>
      <c r="O8" s="1"/>
      <c r="P8" s="1"/>
      <c r="Q8" s="1"/>
      <c r="R8" s="1"/>
      <c r="S8" s="3"/>
      <c r="T8" s="3"/>
      <c r="U8" s="48"/>
      <c r="V8" s="48"/>
      <c r="W8" s="48"/>
    </row>
    <row r="9" spans="1:23" x14ac:dyDescent="0.3">
      <c r="A9" s="6">
        <v>2020</v>
      </c>
      <c r="B9" s="7" t="s">
        <v>110</v>
      </c>
      <c r="C9" s="7">
        <v>4980</v>
      </c>
      <c r="D9" s="7">
        <v>73918756.605599985</v>
      </c>
      <c r="E9" s="7">
        <v>10690936.796400012</v>
      </c>
      <c r="F9" s="7">
        <v>3984865.9879999976</v>
      </c>
      <c r="G9" s="7">
        <v>88594559.359999955</v>
      </c>
      <c r="I9" s="3"/>
      <c r="J9" s="3"/>
      <c r="L9" s="3"/>
      <c r="M9" s="3"/>
      <c r="N9" s="1"/>
      <c r="O9" s="1"/>
      <c r="P9" s="1"/>
      <c r="Q9" s="1"/>
      <c r="R9" s="1"/>
      <c r="S9" s="3"/>
      <c r="T9" s="3"/>
      <c r="U9" s="48"/>
      <c r="V9" s="48"/>
      <c r="W9" s="48"/>
    </row>
    <row r="10" spans="1:23" x14ac:dyDescent="0.3">
      <c r="A10" s="15">
        <v>2021</v>
      </c>
      <c r="B10" s="20" t="s">
        <v>110</v>
      </c>
      <c r="C10" s="20">
        <v>4034</v>
      </c>
      <c r="D10" s="20">
        <v>54417990.046199091</v>
      </c>
      <c r="E10" s="20">
        <v>8950994.1407999955</v>
      </c>
      <c r="F10" s="20">
        <v>2842130.0330000012</v>
      </c>
      <c r="G10" s="20">
        <v>66211114.430000104</v>
      </c>
      <c r="I10" s="3"/>
      <c r="J10" s="3"/>
      <c r="L10" s="3"/>
      <c r="M10" s="3"/>
      <c r="N10" s="1"/>
      <c r="O10" s="1"/>
      <c r="P10" s="1"/>
      <c r="Q10" s="1"/>
      <c r="R10" s="1"/>
      <c r="S10" s="3"/>
      <c r="T10" s="3"/>
      <c r="U10" s="48"/>
      <c r="V10" s="48"/>
      <c r="W10" s="48"/>
    </row>
    <row r="11" spans="1:23" x14ac:dyDescent="0.3">
      <c r="A11" s="6">
        <v>2022</v>
      </c>
      <c r="B11" s="7" t="s">
        <v>110</v>
      </c>
      <c r="C11" s="7">
        <v>3242</v>
      </c>
      <c r="D11" s="7">
        <v>30848101.808000013</v>
      </c>
      <c r="E11" s="7">
        <v>6617188.3760000039</v>
      </c>
      <c r="F11" s="7">
        <v>1883959.7760000005</v>
      </c>
      <c r="G11" s="7">
        <v>39349250.879999988</v>
      </c>
      <c r="I11" s="3"/>
      <c r="J11" s="3"/>
      <c r="L11" s="3"/>
      <c r="M11" s="3"/>
      <c r="N11" s="1"/>
      <c r="O11" s="1"/>
      <c r="P11" s="1"/>
      <c r="Q11" s="1"/>
      <c r="R11" s="1"/>
      <c r="S11" s="3"/>
      <c r="T11" s="3"/>
      <c r="U11" s="48"/>
      <c r="V11" s="48"/>
      <c r="W11" s="48"/>
    </row>
    <row r="12" spans="1:23" x14ac:dyDescent="0.3">
      <c r="A12" s="15">
        <v>2023</v>
      </c>
      <c r="B12" s="20" t="s">
        <v>110</v>
      </c>
      <c r="C12" s="20">
        <v>3640</v>
      </c>
      <c r="D12" s="20">
        <v>35159491.072400078</v>
      </c>
      <c r="E12" s="20">
        <v>7240368.6255999971</v>
      </c>
      <c r="F12" s="20">
        <v>2921381.1820000042</v>
      </c>
      <c r="G12" s="20">
        <v>45321240.19000005</v>
      </c>
      <c r="I12" s="3"/>
      <c r="J12" s="3"/>
      <c r="L12" s="3"/>
      <c r="M12" s="3"/>
      <c r="N12" s="1"/>
      <c r="O12" s="1"/>
      <c r="P12" s="1"/>
      <c r="Q12" s="1"/>
      <c r="R12" s="1"/>
      <c r="S12" s="3"/>
      <c r="T12" s="3"/>
      <c r="U12" s="48"/>
      <c r="V12" s="48"/>
      <c r="W12" s="48"/>
    </row>
    <row r="13" spans="1:23" x14ac:dyDescent="0.3">
      <c r="A13" s="6">
        <v>2024</v>
      </c>
      <c r="B13" s="7" t="s">
        <v>110</v>
      </c>
      <c r="C13" s="7">
        <v>4262</v>
      </c>
      <c r="D13" s="7">
        <v>42700058.654400006</v>
      </c>
      <c r="E13" s="7">
        <v>8465945.0015999991</v>
      </c>
      <c r="F13" s="7">
        <v>4455190.5239999974</v>
      </c>
      <c r="G13" s="7">
        <v>55621194.840000011</v>
      </c>
      <c r="I13" s="3"/>
      <c r="J13" s="3"/>
      <c r="L13" s="3"/>
      <c r="M13" s="3"/>
      <c r="N13" s="1"/>
      <c r="O13" s="1"/>
      <c r="P13" s="1"/>
      <c r="Q13" s="1"/>
      <c r="R13" s="1"/>
      <c r="S13" s="3"/>
      <c r="T13" s="3"/>
      <c r="U13" s="48"/>
      <c r="V13" s="48"/>
      <c r="W13" s="48"/>
    </row>
    <row r="14" spans="1:23" x14ac:dyDescent="0.3">
      <c r="A14" s="15">
        <v>2025</v>
      </c>
      <c r="B14" s="20" t="s">
        <v>110</v>
      </c>
      <c r="C14" s="20">
        <v>4258</v>
      </c>
      <c r="D14" s="20">
        <v>47154597.619800083</v>
      </c>
      <c r="E14" s="20">
        <v>10164023.883200003</v>
      </c>
      <c r="F14" s="20">
        <v>4615236.8070000047</v>
      </c>
      <c r="G14" s="20">
        <v>61933859.420000054</v>
      </c>
      <c r="I14" s="3"/>
      <c r="J14" s="3"/>
      <c r="L14" s="3"/>
      <c r="M14" s="3"/>
      <c r="N14" s="1"/>
      <c r="O14" s="1"/>
      <c r="P14" s="1"/>
      <c r="Q14" s="1"/>
      <c r="R14" s="1"/>
      <c r="S14" s="3"/>
      <c r="T14" s="3"/>
      <c r="U14" s="48"/>
      <c r="V14" s="48"/>
      <c r="W14" s="48"/>
    </row>
    <row r="15" spans="1:23" ht="15" customHeight="1" x14ac:dyDescent="0.3">
      <c r="A15" s="8"/>
      <c r="B15" s="8"/>
      <c r="C15" s="34"/>
      <c r="D15" s="34"/>
      <c r="E15" s="34"/>
      <c r="F15" s="34"/>
      <c r="G15" s="34"/>
    </row>
    <row r="16" spans="1:23" x14ac:dyDescent="0.3">
      <c r="A16" s="15">
        <v>2015</v>
      </c>
      <c r="B16" s="20" t="s">
        <v>185</v>
      </c>
      <c r="C16" s="20">
        <v>2355</v>
      </c>
      <c r="D16" s="20">
        <v>50136921.084799975</v>
      </c>
      <c r="E16" s="20">
        <v>968622.3651999993</v>
      </c>
      <c r="F16" s="20">
        <v>2602967.7199999993</v>
      </c>
      <c r="G16" s="20">
        <v>53708511.120000005</v>
      </c>
      <c r="I16" s="3"/>
      <c r="J16" s="3"/>
      <c r="K16" s="1"/>
      <c r="L16" s="3"/>
      <c r="M16" s="3"/>
      <c r="N16" s="1"/>
      <c r="O16" s="1"/>
      <c r="P16" s="1"/>
      <c r="Q16" s="1"/>
      <c r="R16" s="1"/>
      <c r="S16" s="3"/>
      <c r="T16" s="3"/>
      <c r="U16" s="48"/>
      <c r="V16" s="48"/>
      <c r="W16" s="48"/>
    </row>
    <row r="17" spans="1:23" x14ac:dyDescent="0.3">
      <c r="A17" s="6">
        <v>2016</v>
      </c>
      <c r="B17" s="7" t="s">
        <v>185</v>
      </c>
      <c r="C17" s="7">
        <v>2309</v>
      </c>
      <c r="D17" s="7">
        <v>51051155.227200024</v>
      </c>
      <c r="E17" s="7">
        <v>1259174.4127999996</v>
      </c>
      <c r="F17" s="7">
        <v>2470024.4799999995</v>
      </c>
      <c r="G17" s="7">
        <v>54780354.169999942</v>
      </c>
      <c r="I17" s="19"/>
      <c r="J17" s="19"/>
      <c r="L17" s="19"/>
      <c r="M17" s="19"/>
      <c r="N17" s="1"/>
      <c r="O17" s="1"/>
      <c r="P17" s="1"/>
      <c r="Q17" s="1"/>
      <c r="R17" s="1"/>
      <c r="S17" s="3"/>
      <c r="T17" s="3"/>
      <c r="U17" s="48"/>
      <c r="V17" s="48"/>
      <c r="W17" s="48"/>
    </row>
    <row r="18" spans="1:23" x14ac:dyDescent="0.3">
      <c r="A18" s="15">
        <v>2017</v>
      </c>
      <c r="B18" s="20" t="s">
        <v>185</v>
      </c>
      <c r="C18" s="20">
        <v>2060</v>
      </c>
      <c r="D18" s="20">
        <v>46455658.837200038</v>
      </c>
      <c r="E18" s="20">
        <v>1431923.0428000009</v>
      </c>
      <c r="F18" s="20">
        <v>2136130.1500000004</v>
      </c>
      <c r="G18" s="20">
        <v>50023711.959999956</v>
      </c>
      <c r="I18" s="3"/>
      <c r="J18" s="3"/>
      <c r="L18" s="3"/>
      <c r="M18" s="3"/>
      <c r="N18" s="1"/>
      <c r="O18" s="1"/>
      <c r="P18" s="1"/>
      <c r="Q18" s="1"/>
      <c r="R18" s="1"/>
      <c r="S18" s="3"/>
      <c r="T18" s="3"/>
      <c r="U18" s="48"/>
      <c r="V18" s="48"/>
      <c r="W18" s="48"/>
    </row>
    <row r="19" spans="1:23" x14ac:dyDescent="0.3">
      <c r="A19" s="6">
        <v>2018</v>
      </c>
      <c r="B19" s="7" t="s">
        <v>185</v>
      </c>
      <c r="C19" s="7">
        <v>1762</v>
      </c>
      <c r="D19" s="7">
        <v>39981520.763200007</v>
      </c>
      <c r="E19" s="7">
        <v>1418301.726799998</v>
      </c>
      <c r="F19" s="7">
        <v>1820929.84</v>
      </c>
      <c r="G19" s="7">
        <v>43220752.349999927</v>
      </c>
      <c r="I19" s="3"/>
      <c r="J19" s="3"/>
      <c r="L19" s="3"/>
      <c r="M19" s="3"/>
      <c r="N19" s="1"/>
      <c r="O19" s="1"/>
      <c r="P19" s="1"/>
      <c r="Q19" s="1"/>
      <c r="R19" s="1"/>
      <c r="S19" s="3"/>
      <c r="T19" s="3"/>
      <c r="U19" s="48"/>
      <c r="V19" s="48"/>
      <c r="W19" s="48"/>
    </row>
    <row r="20" spans="1:23" x14ac:dyDescent="0.3">
      <c r="A20" s="15">
        <v>2019</v>
      </c>
      <c r="B20" s="20" t="s">
        <v>185</v>
      </c>
      <c r="C20" s="20">
        <v>1706</v>
      </c>
      <c r="D20" s="20">
        <v>36903002.024797976</v>
      </c>
      <c r="E20" s="20">
        <v>1379424.0052</v>
      </c>
      <c r="F20" s="20">
        <v>1901384.6499999994</v>
      </c>
      <c r="G20" s="20">
        <v>40183810.659999959</v>
      </c>
      <c r="I20" s="3"/>
      <c r="J20" s="3"/>
      <c r="L20" s="3"/>
      <c r="M20" s="3"/>
      <c r="N20" s="1"/>
      <c r="O20" s="1"/>
      <c r="P20" s="1"/>
      <c r="Q20" s="1"/>
      <c r="R20" s="1"/>
      <c r="S20" s="3"/>
      <c r="T20" s="3"/>
      <c r="U20" s="48"/>
      <c r="V20" s="48"/>
      <c r="W20" s="48"/>
    </row>
    <row r="21" spans="1:23" x14ac:dyDescent="0.3">
      <c r="A21" s="6">
        <v>2020</v>
      </c>
      <c r="B21" s="7" t="s">
        <v>185</v>
      </c>
      <c r="C21" s="7">
        <v>1420</v>
      </c>
      <c r="D21" s="7">
        <v>30635109.971599001</v>
      </c>
      <c r="E21" s="7">
        <v>1080815.9483999989</v>
      </c>
      <c r="F21" s="7">
        <v>1543567.3099999998</v>
      </c>
      <c r="G21" s="7">
        <v>33259493.159999993</v>
      </c>
      <c r="I21" s="3"/>
      <c r="J21" s="3"/>
      <c r="L21" s="3"/>
      <c r="M21" s="3"/>
      <c r="N21" s="1"/>
      <c r="O21" s="1"/>
      <c r="P21" s="1"/>
      <c r="Q21" s="1"/>
      <c r="R21" s="1"/>
      <c r="S21" s="3"/>
      <c r="T21" s="3"/>
      <c r="U21" s="48"/>
      <c r="V21" s="48"/>
      <c r="W21" s="48"/>
    </row>
    <row r="22" spans="1:23" x14ac:dyDescent="0.3">
      <c r="A22" s="15">
        <v>2021</v>
      </c>
      <c r="B22" s="20" t="s">
        <v>185</v>
      </c>
      <c r="C22" s="20">
        <v>1217</v>
      </c>
      <c r="D22" s="20">
        <v>25161478.367198981</v>
      </c>
      <c r="E22" s="164">
        <v>2641441.9828000003</v>
      </c>
      <c r="F22" s="165"/>
      <c r="G22" s="20">
        <v>27802920.499999985</v>
      </c>
      <c r="I22" s="3"/>
      <c r="J22" s="3"/>
      <c r="L22" s="3"/>
      <c r="M22" s="3"/>
      <c r="N22" s="1"/>
      <c r="O22" s="1"/>
      <c r="P22" s="1"/>
      <c r="Q22" s="1"/>
      <c r="R22" s="1"/>
      <c r="S22" s="3"/>
      <c r="T22" s="3"/>
      <c r="U22" s="48"/>
      <c r="V22" s="48"/>
      <c r="W22" s="48"/>
    </row>
    <row r="23" spans="1:23" x14ac:dyDescent="0.3">
      <c r="A23" s="6">
        <v>2022</v>
      </c>
      <c r="B23" s="7" t="s">
        <v>185</v>
      </c>
      <c r="C23" s="7">
        <v>1007</v>
      </c>
      <c r="D23" s="7">
        <v>15440097.977999995</v>
      </c>
      <c r="E23" s="7">
        <v>737154.09200000006</v>
      </c>
      <c r="F23" s="7">
        <v>1277608.559999998</v>
      </c>
      <c r="G23" s="7">
        <v>17454860.639999993</v>
      </c>
      <c r="I23" s="3"/>
      <c r="J23" s="3"/>
      <c r="L23" s="3"/>
      <c r="M23" s="3"/>
      <c r="N23" s="1"/>
      <c r="O23" s="1"/>
      <c r="P23" s="1"/>
      <c r="Q23" s="1"/>
      <c r="R23" s="1"/>
      <c r="S23" s="3"/>
      <c r="T23" s="3"/>
      <c r="U23" s="48"/>
      <c r="V23" s="48"/>
      <c r="W23" s="48"/>
    </row>
    <row r="24" spans="1:23" x14ac:dyDescent="0.3">
      <c r="A24" s="15">
        <v>2023</v>
      </c>
      <c r="B24" s="20" t="s">
        <v>185</v>
      </c>
      <c r="C24" s="20">
        <v>1375</v>
      </c>
      <c r="D24" s="20">
        <v>22199455.302799989</v>
      </c>
      <c r="E24" s="20">
        <v>912040.47719999903</v>
      </c>
      <c r="F24" s="20">
        <v>2233946.4100000006</v>
      </c>
      <c r="G24" s="20">
        <v>25345442.169999983</v>
      </c>
      <c r="I24" s="3"/>
      <c r="J24" s="3"/>
      <c r="L24" s="3"/>
      <c r="M24" s="3"/>
      <c r="N24" s="1"/>
      <c r="O24" s="1"/>
      <c r="P24" s="1"/>
      <c r="Q24" s="1"/>
      <c r="R24" s="1"/>
      <c r="S24" s="3"/>
      <c r="T24" s="3"/>
      <c r="U24" s="48"/>
      <c r="V24" s="48"/>
      <c r="W24" s="48"/>
    </row>
    <row r="25" spans="1:23" x14ac:dyDescent="0.3">
      <c r="A25" s="6">
        <v>2024</v>
      </c>
      <c r="B25" s="7" t="s">
        <v>185</v>
      </c>
      <c r="C25" s="7">
        <v>1365</v>
      </c>
      <c r="D25" s="7">
        <v>25257561.092000019</v>
      </c>
      <c r="E25" s="7">
        <v>1077480.8179999993</v>
      </c>
      <c r="F25" s="7">
        <v>2851164.5900000073</v>
      </c>
      <c r="G25" s="7">
        <v>29186206.399999905</v>
      </c>
      <c r="I25" s="3"/>
      <c r="J25" s="3"/>
      <c r="L25" s="3"/>
      <c r="M25" s="3"/>
      <c r="N25" s="1"/>
      <c r="O25" s="1"/>
      <c r="P25" s="1"/>
      <c r="Q25" s="1"/>
      <c r="R25" s="1"/>
      <c r="S25" s="3"/>
      <c r="T25" s="3"/>
      <c r="U25" s="48"/>
      <c r="V25" s="48"/>
      <c r="W25" s="48"/>
    </row>
    <row r="26" spans="1:23" x14ac:dyDescent="0.3">
      <c r="A26" s="15">
        <v>2025</v>
      </c>
      <c r="B26" s="20" t="s">
        <v>185</v>
      </c>
      <c r="C26" s="20">
        <v>1669</v>
      </c>
      <c r="D26" s="20">
        <v>32935785.137199994</v>
      </c>
      <c r="E26" s="20">
        <v>1320721.0328000002</v>
      </c>
      <c r="F26" s="20">
        <v>3334165.5100000035</v>
      </c>
      <c r="G26" s="20">
        <v>37590670.999999963</v>
      </c>
      <c r="I26" s="3"/>
      <c r="J26" s="3"/>
      <c r="L26" s="3"/>
      <c r="M26" s="3"/>
      <c r="N26" s="1"/>
      <c r="O26" s="1"/>
      <c r="P26" s="1"/>
      <c r="Q26" s="1"/>
      <c r="R26" s="1"/>
      <c r="S26" s="3"/>
      <c r="T26" s="3"/>
      <c r="U26" s="48"/>
      <c r="V26" s="48"/>
      <c r="W26" s="48"/>
    </row>
    <row r="27" spans="1:23" ht="15" customHeight="1" x14ac:dyDescent="0.3">
      <c r="A27" s="8"/>
      <c r="B27" s="8"/>
      <c r="C27" s="34"/>
      <c r="D27" s="34"/>
      <c r="E27" s="34"/>
      <c r="F27" s="34"/>
      <c r="G27" s="34"/>
    </row>
    <row r="28" spans="1:23" x14ac:dyDescent="0.3">
      <c r="A28" s="15">
        <v>2015</v>
      </c>
      <c r="B28" s="20" t="s">
        <v>111</v>
      </c>
      <c r="C28" s="20">
        <v>3610</v>
      </c>
      <c r="D28" s="20">
        <v>78253574.183999971</v>
      </c>
      <c r="E28" s="20">
        <v>52250383.165999919</v>
      </c>
      <c r="F28" s="20">
        <v>2999218.7299999944</v>
      </c>
      <c r="G28" s="20">
        <v>133503176.02000012</v>
      </c>
      <c r="I28" s="19"/>
      <c r="J28" s="19"/>
      <c r="L28" s="19"/>
      <c r="M28" s="19"/>
      <c r="N28" s="1"/>
      <c r="O28" s="1"/>
      <c r="P28" s="1"/>
      <c r="Q28" s="1"/>
      <c r="R28" s="1"/>
      <c r="S28" s="3"/>
      <c r="T28" s="3"/>
      <c r="U28" s="48"/>
      <c r="V28" s="48"/>
      <c r="W28" s="48"/>
    </row>
    <row r="29" spans="1:23" x14ac:dyDescent="0.3">
      <c r="A29" s="6">
        <v>2016</v>
      </c>
      <c r="B29" s="7" t="s">
        <v>111</v>
      </c>
      <c r="C29" s="7">
        <v>3369</v>
      </c>
      <c r="D29" s="7">
        <v>80804892.758400023</v>
      </c>
      <c r="E29" s="7">
        <v>50929397.781610012</v>
      </c>
      <c r="F29" s="7">
        <v>3517087.2899999935</v>
      </c>
      <c r="G29" s="7">
        <v>135251377.83001</v>
      </c>
      <c r="I29" s="3"/>
      <c r="J29" s="3"/>
      <c r="K29" s="1"/>
      <c r="L29" s="3"/>
      <c r="M29" s="3"/>
      <c r="N29" s="1"/>
      <c r="O29" s="1"/>
      <c r="P29" s="1"/>
      <c r="Q29" s="1"/>
      <c r="R29" s="1"/>
      <c r="S29" s="3"/>
      <c r="T29" s="3"/>
      <c r="U29" s="48"/>
      <c r="V29" s="48"/>
      <c r="W29" s="48"/>
    </row>
    <row r="30" spans="1:23" x14ac:dyDescent="0.3">
      <c r="A30" s="15">
        <v>2017</v>
      </c>
      <c r="B30" s="20" t="s">
        <v>111</v>
      </c>
      <c r="C30" s="20">
        <v>3623</v>
      </c>
      <c r="D30" s="20">
        <v>90087909.382000044</v>
      </c>
      <c r="E30" s="20">
        <v>54189073.707999967</v>
      </c>
      <c r="F30" s="20">
        <v>3681165.29999999</v>
      </c>
      <c r="G30" s="20">
        <v>147958148.55000025</v>
      </c>
      <c r="I30" s="3"/>
      <c r="J30" s="3"/>
      <c r="K30" s="1"/>
      <c r="L30" s="3"/>
      <c r="M30" s="3"/>
      <c r="N30" s="1"/>
      <c r="O30" s="1"/>
      <c r="P30" s="1"/>
      <c r="Q30" s="1"/>
      <c r="R30" s="1"/>
      <c r="S30" s="3"/>
      <c r="T30" s="3"/>
      <c r="U30" s="48"/>
      <c r="V30" s="48"/>
      <c r="W30" s="48"/>
    </row>
    <row r="31" spans="1:23" x14ac:dyDescent="0.3">
      <c r="A31" s="6">
        <v>2018</v>
      </c>
      <c r="B31" s="7" t="s">
        <v>111</v>
      </c>
      <c r="C31" s="7">
        <v>3562</v>
      </c>
      <c r="D31" s="7">
        <v>87956523.808399945</v>
      </c>
      <c r="E31" s="7">
        <v>54975755.88159997</v>
      </c>
      <c r="F31" s="7">
        <v>3059037.6499999943</v>
      </c>
      <c r="G31" s="7">
        <v>145991317.47999942</v>
      </c>
      <c r="I31" s="3"/>
      <c r="J31" s="3"/>
      <c r="L31" s="3"/>
      <c r="M31" s="3"/>
      <c r="N31" s="1"/>
      <c r="O31" s="1"/>
      <c r="P31" s="1"/>
      <c r="Q31" s="1"/>
      <c r="R31" s="1"/>
      <c r="S31" s="3"/>
      <c r="T31" s="3"/>
      <c r="U31" s="48"/>
      <c r="V31" s="48"/>
      <c r="W31" s="48"/>
    </row>
    <row r="32" spans="1:23" x14ac:dyDescent="0.3">
      <c r="A32" s="15">
        <v>2019</v>
      </c>
      <c r="B32" s="20" t="s">
        <v>111</v>
      </c>
      <c r="C32" s="20">
        <v>3205</v>
      </c>
      <c r="D32" s="20">
        <v>78796816.617997915</v>
      </c>
      <c r="E32" s="20">
        <v>52713517.572010003</v>
      </c>
      <c r="F32" s="20">
        <v>2696829.5699999928</v>
      </c>
      <c r="G32" s="20">
        <v>134207163.97002003</v>
      </c>
      <c r="I32" s="3"/>
      <c r="J32" s="3"/>
      <c r="K32" s="1"/>
      <c r="L32" s="3"/>
      <c r="M32" s="3"/>
      <c r="N32" s="1"/>
      <c r="O32" s="1"/>
      <c r="P32" s="1"/>
      <c r="Q32" s="1"/>
      <c r="R32" s="1"/>
      <c r="S32" s="3"/>
      <c r="T32" s="3"/>
      <c r="U32" s="48"/>
      <c r="V32" s="48"/>
      <c r="W32" s="48"/>
    </row>
    <row r="33" spans="1:23" x14ac:dyDescent="0.3">
      <c r="A33" s="6">
        <v>2020</v>
      </c>
      <c r="B33" s="7" t="s">
        <v>111</v>
      </c>
      <c r="C33" s="7">
        <v>2666</v>
      </c>
      <c r="D33" s="7">
        <v>66581224.740399927</v>
      </c>
      <c r="E33" s="7">
        <v>44286385.881610043</v>
      </c>
      <c r="F33" s="7">
        <v>2107304.0480000013</v>
      </c>
      <c r="G33" s="7">
        <v>112974914.90001021</v>
      </c>
      <c r="I33" s="3"/>
      <c r="J33" s="3"/>
      <c r="L33" s="3"/>
      <c r="M33" s="3"/>
      <c r="N33" s="1"/>
      <c r="O33" s="1"/>
      <c r="P33" s="1"/>
      <c r="Q33" s="1"/>
      <c r="R33" s="1"/>
      <c r="S33" s="3"/>
      <c r="T33" s="3"/>
      <c r="U33" s="48"/>
      <c r="V33" s="48"/>
      <c r="W33" s="48"/>
    </row>
    <row r="34" spans="1:23" x14ac:dyDescent="0.3">
      <c r="A34" s="15">
        <v>2021</v>
      </c>
      <c r="B34" s="20" t="s">
        <v>111</v>
      </c>
      <c r="C34" s="20">
        <v>2291</v>
      </c>
      <c r="D34" s="20">
        <v>56346489.841199033</v>
      </c>
      <c r="E34" s="20">
        <v>37731561.170799963</v>
      </c>
      <c r="F34" s="20">
        <v>1680197.9380000015</v>
      </c>
      <c r="G34" s="20">
        <v>95758248.930000052</v>
      </c>
      <c r="I34" s="3"/>
      <c r="J34" s="3"/>
      <c r="L34" s="3"/>
      <c r="M34" s="3"/>
      <c r="N34" s="1"/>
      <c r="O34" s="1"/>
      <c r="P34" s="1"/>
      <c r="Q34" s="1"/>
      <c r="R34" s="1"/>
      <c r="S34" s="3"/>
      <c r="T34" s="3"/>
      <c r="U34" s="48"/>
      <c r="V34" s="48"/>
      <c r="W34" s="48"/>
    </row>
    <row r="35" spans="1:23" x14ac:dyDescent="0.3">
      <c r="A35" s="6">
        <v>2022</v>
      </c>
      <c r="B35" s="7" t="s">
        <v>111</v>
      </c>
      <c r="C35" s="7">
        <v>1935</v>
      </c>
      <c r="D35" s="7">
        <v>43339698.882799998</v>
      </c>
      <c r="E35" s="7">
        <v>34831931.90318995</v>
      </c>
      <c r="F35" s="7">
        <v>2087475.9339999997</v>
      </c>
      <c r="G35" s="7">
        <v>80259105.83999002</v>
      </c>
      <c r="I35" s="3"/>
      <c r="J35" s="3"/>
      <c r="K35" s="1"/>
      <c r="L35" s="3"/>
      <c r="M35" s="3"/>
      <c r="N35" s="1"/>
      <c r="O35" s="1"/>
      <c r="P35" s="1"/>
      <c r="Q35" s="1"/>
      <c r="R35" s="1"/>
      <c r="S35" s="3"/>
      <c r="T35" s="3"/>
      <c r="U35" s="48"/>
      <c r="V35" s="48"/>
      <c r="W35" s="48"/>
    </row>
    <row r="36" spans="1:23" x14ac:dyDescent="0.3">
      <c r="A36" s="15">
        <v>2023</v>
      </c>
      <c r="B36" s="20" t="s">
        <v>111</v>
      </c>
      <c r="C36" s="20">
        <v>2234</v>
      </c>
      <c r="D36" s="20">
        <v>45632153.560600072</v>
      </c>
      <c r="E36" s="20">
        <v>41222701.925439909</v>
      </c>
      <c r="F36" s="20">
        <v>2269116.4589999965</v>
      </c>
      <c r="G36" s="20">
        <v>89123971.555030078</v>
      </c>
      <c r="N36" s="1"/>
      <c r="O36" s="1"/>
      <c r="P36" s="1"/>
      <c r="Q36" s="1"/>
      <c r="R36" s="1"/>
    </row>
    <row r="37" spans="1:23" x14ac:dyDescent="0.3">
      <c r="A37" s="6">
        <v>2024</v>
      </c>
      <c r="B37" s="7" t="s">
        <v>111</v>
      </c>
      <c r="C37" s="7">
        <v>2563</v>
      </c>
      <c r="D37" s="7">
        <v>51030955.219400004</v>
      </c>
      <c r="E37" s="7">
        <v>49885321.911580026</v>
      </c>
      <c r="F37" s="7">
        <v>2881603.708999997</v>
      </c>
      <c r="G37" s="7">
        <v>103797880.89998004</v>
      </c>
      <c r="N37" s="1"/>
      <c r="O37" s="1"/>
      <c r="P37" s="1"/>
      <c r="Q37" s="1"/>
      <c r="R37" s="1"/>
    </row>
    <row r="38" spans="1:23" x14ac:dyDescent="0.3">
      <c r="A38" s="15">
        <v>2025</v>
      </c>
      <c r="B38" s="20" t="s">
        <v>111</v>
      </c>
      <c r="C38" s="20">
        <v>2847</v>
      </c>
      <c r="D38" s="20">
        <v>55799813.822200082</v>
      </c>
      <c r="E38" s="20">
        <v>56661880.286779776</v>
      </c>
      <c r="F38" s="20">
        <v>3694644.0109980009</v>
      </c>
      <c r="G38" s="20">
        <v>116156339.49998021</v>
      </c>
      <c r="N38" s="1"/>
      <c r="O38" s="1"/>
      <c r="P38" s="1"/>
      <c r="Q38" s="1"/>
      <c r="R38" s="1"/>
    </row>
    <row r="41" spans="1:23" x14ac:dyDescent="0.3">
      <c r="A41" t="s">
        <v>335</v>
      </c>
    </row>
    <row r="64" spans="3:7" x14ac:dyDescent="0.3">
      <c r="C64" s="1"/>
      <c r="D64" s="1"/>
      <c r="E64" s="1"/>
      <c r="F64" s="1"/>
      <c r="G64" s="1"/>
    </row>
    <row r="65" spans="3:7" x14ac:dyDescent="0.3">
      <c r="C65" s="1"/>
      <c r="D65" s="1"/>
      <c r="E65" s="1"/>
      <c r="F65" s="1"/>
      <c r="G65" s="1"/>
    </row>
    <row r="66" spans="3:7" x14ac:dyDescent="0.3">
      <c r="C66" s="1"/>
      <c r="D66" s="1"/>
      <c r="E66" s="1"/>
      <c r="F66" s="1"/>
      <c r="G66" s="1"/>
    </row>
    <row r="67" spans="3:7" x14ac:dyDescent="0.3">
      <c r="C67" s="1"/>
      <c r="D67" s="1"/>
      <c r="E67" s="1"/>
      <c r="F67" s="1"/>
      <c r="G67" s="1"/>
    </row>
    <row r="68" spans="3:7" x14ac:dyDescent="0.3">
      <c r="C68" s="1"/>
      <c r="D68" s="1"/>
      <c r="E68" s="1"/>
      <c r="F68" s="1"/>
      <c r="G68" s="1"/>
    </row>
    <row r="69" spans="3:7" x14ac:dyDescent="0.3">
      <c r="C69" s="1"/>
      <c r="D69" s="1"/>
      <c r="E69" s="1"/>
      <c r="F69" s="1"/>
      <c r="G69" s="1"/>
    </row>
    <row r="70" spans="3:7" x14ac:dyDescent="0.3">
      <c r="C70" s="1"/>
      <c r="D70" s="1"/>
      <c r="E70" s="1"/>
      <c r="F70" s="1"/>
      <c r="G70" s="1"/>
    </row>
    <row r="72" spans="3:7" x14ac:dyDescent="0.3">
      <c r="C72" s="1"/>
      <c r="D72" s="1"/>
      <c r="E72" s="1"/>
      <c r="F72" s="1"/>
      <c r="G72" s="1"/>
    </row>
    <row r="73" spans="3:7" x14ac:dyDescent="0.3">
      <c r="C73" s="1"/>
      <c r="D73" s="1"/>
      <c r="E73" s="1"/>
      <c r="F73" s="1"/>
      <c r="G73" s="1"/>
    </row>
    <row r="74" spans="3:7" x14ac:dyDescent="0.3">
      <c r="C74" s="1"/>
      <c r="D74" s="1"/>
      <c r="E74" s="1"/>
      <c r="F74" s="1"/>
      <c r="G74" s="1"/>
    </row>
    <row r="75" spans="3:7" x14ac:dyDescent="0.3">
      <c r="C75" s="1"/>
      <c r="D75" s="1"/>
      <c r="E75" s="1"/>
      <c r="F75" s="1"/>
      <c r="G75" s="1"/>
    </row>
    <row r="76" spans="3:7" x14ac:dyDescent="0.3">
      <c r="C76" s="1"/>
      <c r="D76" s="1"/>
      <c r="E76" s="1"/>
      <c r="F76" s="1"/>
      <c r="G76" s="1"/>
    </row>
    <row r="77" spans="3:7" x14ac:dyDescent="0.3">
      <c r="C77" s="1"/>
      <c r="D77" s="1"/>
      <c r="E77" s="1"/>
      <c r="F77" s="1"/>
      <c r="G77" s="1"/>
    </row>
    <row r="78" spans="3:7" x14ac:dyDescent="0.3">
      <c r="C78" s="1"/>
      <c r="D78" s="1"/>
      <c r="E78" s="1"/>
      <c r="F78" s="1"/>
      <c r="G78" s="1"/>
    </row>
    <row r="80" spans="3:7" x14ac:dyDescent="0.3">
      <c r="C80" s="1"/>
      <c r="D80" s="1"/>
      <c r="E80" s="1"/>
      <c r="F80" s="1"/>
      <c r="G80" s="1"/>
    </row>
    <row r="81" spans="3:7" x14ac:dyDescent="0.3">
      <c r="C81" s="1"/>
      <c r="D81" s="1"/>
      <c r="E81" s="1"/>
      <c r="F81" s="1"/>
      <c r="G81" s="1"/>
    </row>
    <row r="82" spans="3:7" x14ac:dyDescent="0.3">
      <c r="C82" s="1"/>
      <c r="D82" s="1"/>
      <c r="E82" s="1"/>
      <c r="F82" s="1"/>
      <c r="G82" s="1"/>
    </row>
    <row r="83" spans="3:7" x14ac:dyDescent="0.3">
      <c r="C83" s="1"/>
      <c r="D83" s="1"/>
      <c r="E83" s="1"/>
      <c r="F83" s="1"/>
      <c r="G83" s="1"/>
    </row>
    <row r="84" spans="3:7" x14ac:dyDescent="0.3">
      <c r="C84" s="1"/>
      <c r="D84" s="1"/>
      <c r="E84" s="1"/>
      <c r="F84" s="1"/>
      <c r="G84" s="1"/>
    </row>
    <row r="85" spans="3:7" x14ac:dyDescent="0.3">
      <c r="C85" s="1"/>
      <c r="D85" s="1"/>
      <c r="E85" s="1"/>
      <c r="F85" s="1"/>
      <c r="G85" s="1"/>
    </row>
    <row r="86" spans="3:7" x14ac:dyDescent="0.3">
      <c r="C86" s="1"/>
      <c r="D86" s="1"/>
      <c r="E86" s="1"/>
      <c r="F86" s="1"/>
      <c r="G86" s="1"/>
    </row>
  </sheetData>
  <mergeCells count="2">
    <mergeCell ref="A2:G2"/>
    <mergeCell ref="E22:F2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 tint="0.79998168889431442"/>
    <pageSetUpPr autoPageBreaks="0"/>
  </sheetPr>
  <dimension ref="A2:R83"/>
  <sheetViews>
    <sheetView workbookViewId="0"/>
  </sheetViews>
  <sheetFormatPr defaultRowHeight="14" x14ac:dyDescent="0.3"/>
  <cols>
    <col min="1" max="7" width="19.765625" customWidth="1"/>
    <col min="9" max="9" width="9.765625" bestFit="1" customWidth="1"/>
  </cols>
  <sheetData>
    <row r="2" spans="1:18" ht="25" customHeight="1" x14ac:dyDescent="0.3">
      <c r="A2" s="143" t="s">
        <v>309</v>
      </c>
      <c r="B2" s="143"/>
      <c r="C2" s="143"/>
      <c r="D2" s="143"/>
      <c r="E2" s="143"/>
      <c r="F2" s="143"/>
      <c r="G2" s="143"/>
    </row>
    <row r="3" spans="1:18" ht="15" customHeight="1" x14ac:dyDescent="0.3">
      <c r="A3" s="18" t="s">
        <v>127</v>
      </c>
      <c r="B3" s="18" t="s">
        <v>114</v>
      </c>
      <c r="C3" s="18" t="s">
        <v>128</v>
      </c>
      <c r="D3" s="18" t="s">
        <v>129</v>
      </c>
      <c r="E3" s="18" t="s">
        <v>130</v>
      </c>
      <c r="F3" s="18" t="s">
        <v>131</v>
      </c>
      <c r="G3" s="18" t="s">
        <v>132</v>
      </c>
    </row>
    <row r="4" spans="1:18" x14ac:dyDescent="0.3">
      <c r="A4" s="15">
        <v>2015</v>
      </c>
      <c r="B4" s="20" t="s">
        <v>110</v>
      </c>
      <c r="C4" s="20">
        <v>5930</v>
      </c>
      <c r="D4" s="20">
        <v>77587973.456800088</v>
      </c>
      <c r="E4" s="20">
        <v>6251814.7631999999</v>
      </c>
      <c r="F4" s="20">
        <v>3017276.5899999985</v>
      </c>
      <c r="G4" s="20">
        <v>86857064.799999863</v>
      </c>
      <c r="I4" s="3"/>
      <c r="N4" s="1"/>
      <c r="O4" s="1"/>
      <c r="P4" s="1"/>
      <c r="Q4" s="1"/>
      <c r="R4" s="1"/>
    </row>
    <row r="5" spans="1:18" x14ac:dyDescent="0.3">
      <c r="A5" s="6">
        <v>2016</v>
      </c>
      <c r="B5" s="7" t="s">
        <v>110</v>
      </c>
      <c r="C5" s="7">
        <v>5834</v>
      </c>
      <c r="D5" s="7">
        <v>82776312.024250194</v>
      </c>
      <c r="E5" s="7">
        <v>7112275.2683999939</v>
      </c>
      <c r="F5" s="7">
        <v>3365909.8899999945</v>
      </c>
      <c r="G5" s="7">
        <v>93254497.282650039</v>
      </c>
      <c r="I5" s="3"/>
      <c r="N5" s="1"/>
      <c r="O5" s="1"/>
      <c r="P5" s="1"/>
      <c r="Q5" s="1"/>
      <c r="R5" s="1"/>
    </row>
    <row r="6" spans="1:18" x14ac:dyDescent="0.3">
      <c r="A6" s="15">
        <v>2017</v>
      </c>
      <c r="B6" s="20" t="s">
        <v>110</v>
      </c>
      <c r="C6" s="20">
        <v>5439</v>
      </c>
      <c r="D6" s="20">
        <v>82276574.683750078</v>
      </c>
      <c r="E6" s="20">
        <v>7857138.1436000066</v>
      </c>
      <c r="F6" s="20">
        <v>3915835.3399999975</v>
      </c>
      <c r="G6" s="20">
        <v>94049548.127350122</v>
      </c>
      <c r="I6" s="3"/>
      <c r="N6" s="1"/>
      <c r="O6" s="1"/>
      <c r="P6" s="1"/>
      <c r="Q6" s="1"/>
      <c r="R6" s="1"/>
    </row>
    <row r="7" spans="1:18" x14ac:dyDescent="0.3">
      <c r="A7" s="6">
        <v>2018</v>
      </c>
      <c r="B7" s="7" t="s">
        <v>110</v>
      </c>
      <c r="C7" s="7">
        <v>5371</v>
      </c>
      <c r="D7" s="7">
        <v>80156433.643600002</v>
      </c>
      <c r="E7" s="7">
        <v>8577340.9063999988</v>
      </c>
      <c r="F7" s="7">
        <v>3961274.3299999959</v>
      </c>
      <c r="G7" s="7">
        <v>92695048.929999992</v>
      </c>
      <c r="I7" s="3"/>
      <c r="N7" s="1"/>
      <c r="O7" s="1"/>
      <c r="P7" s="1"/>
      <c r="Q7" s="1"/>
      <c r="R7" s="1"/>
    </row>
    <row r="8" spans="1:18" x14ac:dyDescent="0.3">
      <c r="A8" s="15">
        <v>2019</v>
      </c>
      <c r="B8" s="20" t="s">
        <v>110</v>
      </c>
      <c r="C8" s="20">
        <v>5751</v>
      </c>
      <c r="D8" s="20">
        <v>85805084.543196023</v>
      </c>
      <c r="E8" s="20">
        <v>11182869.426799985</v>
      </c>
      <c r="F8" s="20">
        <v>4499062.2899999917</v>
      </c>
      <c r="G8" s="20">
        <v>101487016.25000004</v>
      </c>
      <c r="I8" s="3"/>
      <c r="N8" s="1"/>
      <c r="O8" s="1"/>
      <c r="P8" s="1"/>
      <c r="Q8" s="1"/>
      <c r="R8" s="1"/>
    </row>
    <row r="9" spans="1:18" x14ac:dyDescent="0.3">
      <c r="A9" s="6">
        <v>2020</v>
      </c>
      <c r="B9" s="7" t="s">
        <v>110</v>
      </c>
      <c r="C9" s="7">
        <v>5007</v>
      </c>
      <c r="D9" s="7">
        <v>77025922.165999949</v>
      </c>
      <c r="E9" s="7">
        <v>11448753.136000006</v>
      </c>
      <c r="F9" s="7">
        <v>4026054.9479999947</v>
      </c>
      <c r="G9" s="7">
        <v>92500730.280000091</v>
      </c>
      <c r="I9" s="3"/>
      <c r="N9" s="1"/>
      <c r="O9" s="1"/>
      <c r="P9" s="1"/>
      <c r="Q9" s="1"/>
      <c r="R9" s="1"/>
    </row>
    <row r="10" spans="1:18" x14ac:dyDescent="0.3">
      <c r="A10" s="15">
        <v>2021</v>
      </c>
      <c r="B10" s="20" t="s">
        <v>110</v>
      </c>
      <c r="C10" s="20">
        <v>4062</v>
      </c>
      <c r="D10" s="20">
        <v>58164908.354199097</v>
      </c>
      <c r="E10" s="164">
        <v>12502800.625800008</v>
      </c>
      <c r="F10" s="165"/>
      <c r="G10" s="20">
        <v>70667709.140000045</v>
      </c>
      <c r="I10" s="3"/>
      <c r="N10" s="1"/>
      <c r="O10" s="1"/>
      <c r="P10" s="1"/>
      <c r="Q10" s="1"/>
      <c r="R10" s="1"/>
    </row>
    <row r="11" spans="1:18" x14ac:dyDescent="0.3">
      <c r="A11" s="6">
        <v>2022</v>
      </c>
      <c r="B11" s="7" t="s">
        <v>110</v>
      </c>
      <c r="C11" s="7">
        <v>3259</v>
      </c>
      <c r="D11" s="7">
        <v>32873043.548</v>
      </c>
      <c r="E11" s="7">
        <v>6990219.4260000037</v>
      </c>
      <c r="F11" s="7">
        <v>1945043.5660000008</v>
      </c>
      <c r="G11" s="7">
        <v>41808307.539999992</v>
      </c>
      <c r="I11" s="3"/>
      <c r="N11" s="1"/>
      <c r="O11" s="1"/>
      <c r="P11" s="1"/>
      <c r="Q11" s="1"/>
      <c r="R11" s="1"/>
    </row>
    <row r="12" spans="1:18" x14ac:dyDescent="0.3">
      <c r="A12" s="15">
        <v>2023</v>
      </c>
      <c r="B12" s="20" t="s">
        <v>110</v>
      </c>
      <c r="C12" s="20">
        <v>3653</v>
      </c>
      <c r="D12" s="20">
        <v>36907320.702400088</v>
      </c>
      <c r="E12" s="20">
        <v>7388064.8855999978</v>
      </c>
      <c r="F12" s="20">
        <v>3003292.8820000049</v>
      </c>
      <c r="G12" s="20">
        <v>47298677.780000046</v>
      </c>
      <c r="I12" s="3"/>
      <c r="N12" s="1"/>
      <c r="O12" s="1"/>
      <c r="P12" s="1"/>
      <c r="Q12" s="1"/>
      <c r="R12" s="1"/>
    </row>
    <row r="13" spans="1:18" x14ac:dyDescent="0.3">
      <c r="A13" s="6">
        <v>2024</v>
      </c>
      <c r="B13" s="7" t="s">
        <v>110</v>
      </c>
      <c r="C13" s="7">
        <v>4284</v>
      </c>
      <c r="D13" s="7">
        <v>45818648.678400025</v>
      </c>
      <c r="E13" s="7">
        <v>9011882.7075999957</v>
      </c>
      <c r="F13" s="7">
        <v>4600561.833999997</v>
      </c>
      <c r="G13" s="7">
        <v>59431093.990000032</v>
      </c>
      <c r="I13" s="3"/>
      <c r="N13" s="1"/>
      <c r="O13" s="1"/>
      <c r="P13" s="1"/>
      <c r="Q13" s="1"/>
      <c r="R13" s="1"/>
    </row>
    <row r="14" spans="1:18" x14ac:dyDescent="0.3">
      <c r="A14" s="15">
        <v>2025</v>
      </c>
      <c r="B14" s="20" t="s">
        <v>110</v>
      </c>
      <c r="C14" s="20">
        <v>4288</v>
      </c>
      <c r="D14" s="20">
        <v>50649047.759800121</v>
      </c>
      <c r="E14" s="164">
        <v>16216343.760200001</v>
      </c>
      <c r="F14" s="165"/>
      <c r="G14" s="20">
        <v>66865393.000000022</v>
      </c>
      <c r="I14" s="3"/>
      <c r="N14" s="1"/>
      <c r="O14" s="1"/>
      <c r="P14" s="1"/>
      <c r="Q14" s="1"/>
      <c r="R14" s="1"/>
    </row>
    <row r="15" spans="1:18" x14ac:dyDescent="0.3">
      <c r="A15" s="6"/>
      <c r="B15" s="7"/>
      <c r="C15" s="7"/>
      <c r="D15" s="7"/>
      <c r="E15" s="7"/>
      <c r="F15" s="7"/>
      <c r="G15" s="7"/>
      <c r="I15" s="3"/>
    </row>
    <row r="16" spans="1:18" x14ac:dyDescent="0.3">
      <c r="A16" s="15">
        <v>2015</v>
      </c>
      <c r="B16" s="20" t="s">
        <v>185</v>
      </c>
      <c r="C16" s="20">
        <v>2368</v>
      </c>
      <c r="D16" s="20">
        <v>52313108.779999986</v>
      </c>
      <c r="E16" s="20">
        <v>1072868.4299999995</v>
      </c>
      <c r="F16" s="20">
        <v>2635675.4199999995</v>
      </c>
      <c r="G16" s="20">
        <v>56021652.570000045</v>
      </c>
      <c r="I16" s="3"/>
      <c r="N16" s="1"/>
      <c r="O16" s="1"/>
      <c r="P16" s="1"/>
      <c r="Q16" s="1"/>
      <c r="R16" s="1"/>
    </row>
    <row r="17" spans="1:18" x14ac:dyDescent="0.3">
      <c r="A17" s="6">
        <v>2016</v>
      </c>
      <c r="B17" s="7" t="s">
        <v>185</v>
      </c>
      <c r="C17" s="7">
        <v>2326</v>
      </c>
      <c r="D17" s="7">
        <v>53723297.547200054</v>
      </c>
      <c r="E17" s="7">
        <v>1277913.1527999996</v>
      </c>
      <c r="F17" s="7">
        <v>2466873.9799999995</v>
      </c>
      <c r="G17" s="7">
        <v>57468084.819999933</v>
      </c>
      <c r="I17" s="3"/>
      <c r="N17" s="1"/>
      <c r="O17" s="1"/>
      <c r="P17" s="1"/>
      <c r="Q17" s="1"/>
      <c r="R17" s="1"/>
    </row>
    <row r="18" spans="1:18" x14ac:dyDescent="0.3">
      <c r="A18" s="15">
        <v>2017</v>
      </c>
      <c r="B18" s="20" t="s">
        <v>185</v>
      </c>
      <c r="C18" s="20">
        <v>2082</v>
      </c>
      <c r="D18" s="20">
        <v>50103197.440800011</v>
      </c>
      <c r="E18" s="20">
        <v>1672712.5992000012</v>
      </c>
      <c r="F18" s="20">
        <v>2228302.0699999994</v>
      </c>
      <c r="G18" s="20">
        <v>54004212.03999991</v>
      </c>
      <c r="I18" s="3"/>
      <c r="N18" s="1"/>
      <c r="O18" s="1"/>
      <c r="P18" s="1"/>
      <c r="Q18" s="1"/>
      <c r="R18" s="1"/>
    </row>
    <row r="19" spans="1:18" x14ac:dyDescent="0.3">
      <c r="A19" s="6">
        <v>2018</v>
      </c>
      <c r="B19" s="7" t="s">
        <v>185</v>
      </c>
      <c r="C19" s="7">
        <v>1774</v>
      </c>
      <c r="D19" s="7">
        <v>41428906.543199986</v>
      </c>
      <c r="E19" s="7">
        <v>1573695.1567999972</v>
      </c>
      <c r="F19" s="7">
        <v>1862806.0399999998</v>
      </c>
      <c r="G19" s="7">
        <v>44865407.729999937</v>
      </c>
      <c r="I19" s="3"/>
      <c r="N19" s="1"/>
      <c r="O19" s="1"/>
      <c r="P19" s="1"/>
      <c r="Q19" s="1"/>
      <c r="R19" s="1"/>
    </row>
    <row r="20" spans="1:18" x14ac:dyDescent="0.3">
      <c r="A20" s="15">
        <v>2019</v>
      </c>
      <c r="B20" s="20" t="s">
        <v>185</v>
      </c>
      <c r="C20" s="20">
        <v>1725</v>
      </c>
      <c r="D20" s="20">
        <v>39569673.204797998</v>
      </c>
      <c r="E20" s="20">
        <v>1457292.6351999997</v>
      </c>
      <c r="F20" s="20">
        <v>2078802.99</v>
      </c>
      <c r="G20" s="20">
        <v>43105768.710000001</v>
      </c>
      <c r="I20" s="3"/>
      <c r="N20" s="1"/>
      <c r="O20" s="1"/>
      <c r="P20" s="1"/>
      <c r="Q20" s="1"/>
      <c r="R20" s="1"/>
    </row>
    <row r="21" spans="1:18" x14ac:dyDescent="0.3">
      <c r="A21" s="6">
        <v>2020</v>
      </c>
      <c r="B21" s="7" t="s">
        <v>185</v>
      </c>
      <c r="C21" s="7">
        <v>1437</v>
      </c>
      <c r="D21" s="7">
        <v>33169473.521599002</v>
      </c>
      <c r="E21" s="7">
        <v>1122162.228399999</v>
      </c>
      <c r="F21" s="7">
        <v>1649379.0999999994</v>
      </c>
      <c r="G21" s="7">
        <v>35941014.760000005</v>
      </c>
      <c r="I21" s="3"/>
      <c r="N21" s="1"/>
      <c r="O21" s="1"/>
      <c r="P21" s="1"/>
      <c r="Q21" s="1"/>
      <c r="R21" s="1"/>
    </row>
    <row r="22" spans="1:18" x14ac:dyDescent="0.3">
      <c r="A22" s="15">
        <v>2021</v>
      </c>
      <c r="B22" s="20" t="s">
        <v>185</v>
      </c>
      <c r="C22" s="20">
        <v>1227</v>
      </c>
      <c r="D22" s="20">
        <v>26612978.341198981</v>
      </c>
      <c r="E22" s="164">
        <v>2761712.5088000009</v>
      </c>
      <c r="F22" s="165"/>
      <c r="G22" s="20">
        <v>29374691.049999975</v>
      </c>
      <c r="I22" s="3"/>
      <c r="N22" s="1"/>
      <c r="O22" s="1"/>
      <c r="P22" s="1"/>
      <c r="Q22" s="1"/>
      <c r="R22" s="1"/>
    </row>
    <row r="23" spans="1:18" x14ac:dyDescent="0.3">
      <c r="A23" s="6">
        <v>2022</v>
      </c>
      <c r="B23" s="7" t="s">
        <v>185</v>
      </c>
      <c r="C23" s="7">
        <v>1013</v>
      </c>
      <c r="D23" s="7">
        <v>16508941.817999998</v>
      </c>
      <c r="E23" s="7">
        <v>738274.09200000006</v>
      </c>
      <c r="F23" s="7">
        <v>1370105.1199999976</v>
      </c>
      <c r="G23" s="7">
        <v>18617321.039999984</v>
      </c>
      <c r="I23" s="3"/>
      <c r="N23" s="1"/>
      <c r="O23" s="1"/>
      <c r="P23" s="1"/>
      <c r="Q23" s="1"/>
      <c r="R23" s="1"/>
    </row>
    <row r="24" spans="1:18" x14ac:dyDescent="0.3">
      <c r="A24" s="15">
        <v>2023</v>
      </c>
      <c r="B24" s="20" t="s">
        <v>185</v>
      </c>
      <c r="C24" s="20">
        <v>1393</v>
      </c>
      <c r="D24" s="20">
        <v>24680598.779999983</v>
      </c>
      <c r="E24" s="20">
        <v>922312.72999999917</v>
      </c>
      <c r="F24" s="20">
        <v>2475313.7300000009</v>
      </c>
      <c r="G24" s="20">
        <v>28078225.26999997</v>
      </c>
      <c r="I24" s="3"/>
      <c r="N24" s="1"/>
      <c r="O24" s="1"/>
      <c r="P24" s="1"/>
      <c r="Q24" s="1"/>
      <c r="R24" s="1"/>
    </row>
    <row r="25" spans="1:18" x14ac:dyDescent="0.3">
      <c r="A25" s="6">
        <v>2024</v>
      </c>
      <c r="B25" s="7" t="s">
        <v>185</v>
      </c>
      <c r="C25" s="7">
        <v>1394</v>
      </c>
      <c r="D25" s="7">
        <v>29145510.55400002</v>
      </c>
      <c r="E25" s="166">
        <v>4337152.6860000081</v>
      </c>
      <c r="F25" s="167"/>
      <c r="G25" s="7">
        <v>33482663.229999885</v>
      </c>
      <c r="I25" s="3"/>
      <c r="N25" s="1"/>
      <c r="O25" s="1"/>
      <c r="P25" s="1"/>
      <c r="Q25" s="1"/>
      <c r="R25" s="1"/>
    </row>
    <row r="26" spans="1:18" x14ac:dyDescent="0.3">
      <c r="A26" s="15">
        <v>2025</v>
      </c>
      <c r="B26" s="20" t="s">
        <v>185</v>
      </c>
      <c r="C26" s="20">
        <v>1699</v>
      </c>
      <c r="D26" s="20">
        <v>37135009.041199982</v>
      </c>
      <c r="E26" s="20">
        <v>1434265.9388000006</v>
      </c>
      <c r="F26" s="20">
        <v>3796895.7800000031</v>
      </c>
      <c r="G26" s="20">
        <v>42366170.170000002</v>
      </c>
      <c r="I26" s="3"/>
      <c r="N26" s="1"/>
      <c r="O26" s="1"/>
      <c r="P26" s="1"/>
      <c r="Q26" s="1"/>
      <c r="R26" s="1"/>
    </row>
    <row r="27" spans="1:18" x14ac:dyDescent="0.3">
      <c r="A27" s="6"/>
      <c r="B27" s="7"/>
      <c r="C27" s="7"/>
      <c r="D27" s="7"/>
      <c r="E27" s="7"/>
      <c r="F27" s="7"/>
      <c r="G27" s="7"/>
      <c r="I27" s="3"/>
    </row>
    <row r="28" spans="1:18" x14ac:dyDescent="0.3">
      <c r="A28" s="15">
        <v>2015</v>
      </c>
      <c r="B28" s="20" t="s">
        <v>111</v>
      </c>
      <c r="C28" s="20">
        <v>4198</v>
      </c>
      <c r="D28" s="20">
        <v>177584439.53760007</v>
      </c>
      <c r="E28" s="20">
        <v>92295667.272000104</v>
      </c>
      <c r="F28" s="20">
        <v>7193060.6699999953</v>
      </c>
      <c r="G28" s="20">
        <v>277073167.57000029</v>
      </c>
      <c r="I28" s="3"/>
      <c r="N28" s="1"/>
      <c r="O28" s="1"/>
      <c r="P28" s="1"/>
      <c r="Q28" s="1"/>
      <c r="R28" s="1"/>
    </row>
    <row r="29" spans="1:18" x14ac:dyDescent="0.3">
      <c r="A29" s="6">
        <v>2016</v>
      </c>
      <c r="B29" s="7" t="s">
        <v>111</v>
      </c>
      <c r="C29" s="7">
        <v>3963</v>
      </c>
      <c r="D29" s="7">
        <v>167390706.02959996</v>
      </c>
      <c r="E29" s="7">
        <v>88602874.210830048</v>
      </c>
      <c r="F29" s="7">
        <v>7028558.619999988</v>
      </c>
      <c r="G29" s="7">
        <v>263022138.60000929</v>
      </c>
      <c r="I29" s="3"/>
      <c r="N29" s="1"/>
      <c r="O29" s="1"/>
      <c r="P29" s="1"/>
      <c r="Q29" s="1"/>
      <c r="R29" s="1"/>
    </row>
    <row r="30" spans="1:18" x14ac:dyDescent="0.3">
      <c r="A30" s="15">
        <v>2017</v>
      </c>
      <c r="B30" s="20" t="s">
        <v>111</v>
      </c>
      <c r="C30" s="20">
        <v>4229</v>
      </c>
      <c r="D30" s="20">
        <v>208234669.55559987</v>
      </c>
      <c r="E30" s="20">
        <v>99861797.503610015</v>
      </c>
      <c r="F30" s="20">
        <v>7911974.5400000149</v>
      </c>
      <c r="G30" s="20">
        <v>316008441.63999891</v>
      </c>
      <c r="I30" s="3"/>
      <c r="N30" s="1"/>
      <c r="O30" s="1"/>
      <c r="P30" s="1"/>
      <c r="Q30" s="1"/>
      <c r="R30" s="1"/>
    </row>
    <row r="31" spans="1:18" x14ac:dyDescent="0.3">
      <c r="A31" s="6">
        <v>2018</v>
      </c>
      <c r="B31" s="7" t="s">
        <v>111</v>
      </c>
      <c r="C31" s="7">
        <v>4171</v>
      </c>
      <c r="D31" s="7">
        <v>184902897.26460004</v>
      </c>
      <c r="E31" s="7">
        <v>95965984.065200165</v>
      </c>
      <c r="F31" s="7">
        <v>8140577.8399999971</v>
      </c>
      <c r="G31" s="7">
        <v>289009459.56999952</v>
      </c>
      <c r="I31" s="3"/>
      <c r="N31" s="1"/>
      <c r="O31" s="1"/>
      <c r="P31" s="1"/>
      <c r="Q31" s="1"/>
      <c r="R31" s="1"/>
    </row>
    <row r="32" spans="1:18" x14ac:dyDescent="0.3">
      <c r="A32" s="15">
        <v>2019</v>
      </c>
      <c r="B32" s="20" t="s">
        <v>111</v>
      </c>
      <c r="C32" s="20">
        <v>3876</v>
      </c>
      <c r="D32" s="20">
        <v>184904311.30119708</v>
      </c>
      <c r="E32" s="20">
        <v>98296753.439210102</v>
      </c>
      <c r="F32" s="20">
        <v>7334571.7299999949</v>
      </c>
      <c r="G32" s="20">
        <v>290535636.70002007</v>
      </c>
      <c r="I32" s="3"/>
      <c r="N32" s="1"/>
      <c r="O32" s="1"/>
      <c r="P32" s="1"/>
      <c r="Q32" s="1"/>
      <c r="R32" s="1"/>
    </row>
    <row r="33" spans="1:18" x14ac:dyDescent="0.3">
      <c r="A33" s="6">
        <v>2020</v>
      </c>
      <c r="B33" s="7" t="s">
        <v>111</v>
      </c>
      <c r="C33" s="7">
        <v>3220</v>
      </c>
      <c r="D33" s="7">
        <v>151442364.38120005</v>
      </c>
      <c r="E33" s="7">
        <v>81798783.490809992</v>
      </c>
      <c r="F33" s="7">
        <v>5621757.8279999895</v>
      </c>
      <c r="G33" s="7">
        <v>238862905.70001021</v>
      </c>
      <c r="I33" s="19"/>
      <c r="N33" s="1"/>
      <c r="O33" s="1"/>
      <c r="P33" s="1"/>
      <c r="Q33" s="1"/>
      <c r="R33" s="1"/>
    </row>
    <row r="34" spans="1:18" x14ac:dyDescent="0.3">
      <c r="A34" s="15">
        <v>2021</v>
      </c>
      <c r="B34" s="20" t="s">
        <v>111</v>
      </c>
      <c r="C34" s="20">
        <v>2776</v>
      </c>
      <c r="D34" s="20">
        <v>160277900.26539916</v>
      </c>
      <c r="E34" s="20">
        <v>76251810.321610257</v>
      </c>
      <c r="F34" s="20">
        <v>5560348.5529999854</v>
      </c>
      <c r="G34" s="20">
        <v>242090058.59999996</v>
      </c>
      <c r="N34" s="1"/>
      <c r="O34" s="1"/>
      <c r="P34" s="1"/>
      <c r="Q34" s="1"/>
      <c r="R34" s="1"/>
    </row>
    <row r="35" spans="1:18" x14ac:dyDescent="0.3">
      <c r="A35" s="6">
        <v>2022</v>
      </c>
      <c r="B35" s="7" t="s">
        <v>111</v>
      </c>
      <c r="C35" s="7">
        <v>2339</v>
      </c>
      <c r="D35" s="7">
        <v>118497857.76040003</v>
      </c>
      <c r="E35" s="7">
        <v>66982688.665589944</v>
      </c>
      <c r="F35" s="7">
        <v>5750846.3339999923</v>
      </c>
      <c r="G35" s="7">
        <v>191231391.71999022</v>
      </c>
      <c r="N35" s="1"/>
      <c r="O35" s="1"/>
      <c r="P35" s="1"/>
      <c r="Q35" s="1"/>
      <c r="R35" s="1"/>
    </row>
    <row r="36" spans="1:18" x14ac:dyDescent="0.3">
      <c r="A36" s="15">
        <v>2023</v>
      </c>
      <c r="B36" s="20" t="s">
        <v>111</v>
      </c>
      <c r="C36" s="20">
        <v>2677</v>
      </c>
      <c r="D36" s="20">
        <v>127447645.69019993</v>
      </c>
      <c r="E36" s="20">
        <v>79469241.825830132</v>
      </c>
      <c r="F36" s="20">
        <v>6324340.8889999986</v>
      </c>
      <c r="G36" s="20">
        <v>213241227.77502999</v>
      </c>
      <c r="N36" s="1"/>
      <c r="O36" s="1"/>
      <c r="P36" s="1"/>
      <c r="Q36" s="1"/>
      <c r="R36" s="1"/>
    </row>
    <row r="37" spans="1:18" x14ac:dyDescent="0.3">
      <c r="A37" s="6">
        <v>2024</v>
      </c>
      <c r="B37" s="7" t="s">
        <v>111</v>
      </c>
      <c r="C37" s="7">
        <v>3031</v>
      </c>
      <c r="D37" s="7">
        <v>151140768.9224</v>
      </c>
      <c r="E37" s="7">
        <v>90209827.305170342</v>
      </c>
      <c r="F37" s="7">
        <v>8252673.6219999986</v>
      </c>
      <c r="G37" s="7">
        <v>249603270.25998014</v>
      </c>
      <c r="N37" s="1"/>
      <c r="O37" s="1"/>
      <c r="P37" s="1"/>
      <c r="Q37" s="1"/>
      <c r="R37" s="1"/>
    </row>
    <row r="38" spans="1:18" x14ac:dyDescent="0.3">
      <c r="A38" s="15">
        <v>2025</v>
      </c>
      <c r="B38" s="20" t="s">
        <v>111</v>
      </c>
      <c r="C38" s="20">
        <v>3324</v>
      </c>
      <c r="D38" s="20">
        <v>128787296.22020008</v>
      </c>
      <c r="E38" s="20">
        <v>95868937.568779826</v>
      </c>
      <c r="F38" s="20">
        <v>8520350.31099803</v>
      </c>
      <c r="G38" s="20">
        <v>233176586.46998027</v>
      </c>
      <c r="N38" s="1"/>
      <c r="O38" s="1"/>
      <c r="P38" s="1"/>
      <c r="Q38" s="1"/>
      <c r="R38" s="1"/>
    </row>
    <row r="41" spans="1:18" x14ac:dyDescent="0.3">
      <c r="A41" t="s">
        <v>335</v>
      </c>
    </row>
    <row r="61" spans="3:7" x14ac:dyDescent="0.3">
      <c r="C61" s="1"/>
      <c r="D61" s="1"/>
      <c r="E61" s="1"/>
      <c r="F61" s="1"/>
      <c r="G61" s="1"/>
    </row>
    <row r="62" spans="3:7" x14ac:dyDescent="0.3">
      <c r="C62" s="1"/>
      <c r="D62" s="1"/>
      <c r="E62" s="1"/>
      <c r="F62" s="1"/>
      <c r="G62" s="1"/>
    </row>
    <row r="63" spans="3:7" x14ac:dyDescent="0.3">
      <c r="C63" s="1"/>
      <c r="D63" s="1"/>
      <c r="E63" s="1"/>
      <c r="F63" s="1"/>
      <c r="G63" s="1"/>
    </row>
    <row r="64" spans="3:7" x14ac:dyDescent="0.3">
      <c r="C64" s="1"/>
      <c r="D64" s="1"/>
      <c r="E64" s="1"/>
      <c r="F64" s="1"/>
      <c r="G64" s="1"/>
    </row>
    <row r="65" spans="3:7" x14ac:dyDescent="0.3">
      <c r="C65" s="1"/>
      <c r="D65" s="1"/>
      <c r="E65" s="1"/>
      <c r="F65" s="1"/>
      <c r="G65" s="1"/>
    </row>
    <row r="66" spans="3:7" x14ac:dyDescent="0.3">
      <c r="C66" s="1"/>
      <c r="D66" s="1"/>
      <c r="E66" s="1"/>
      <c r="F66" s="1"/>
      <c r="G66" s="1"/>
    </row>
    <row r="67" spans="3:7" x14ac:dyDescent="0.3">
      <c r="C67" s="1"/>
      <c r="D67" s="1"/>
      <c r="E67" s="1"/>
      <c r="F67" s="1"/>
      <c r="G67" s="1"/>
    </row>
    <row r="69" spans="3:7" x14ac:dyDescent="0.3">
      <c r="C69" s="1"/>
      <c r="D69" s="1"/>
      <c r="E69" s="1"/>
      <c r="F69" s="1"/>
      <c r="G69" s="1"/>
    </row>
    <row r="70" spans="3:7" x14ac:dyDescent="0.3">
      <c r="C70" s="1"/>
      <c r="D70" s="1"/>
      <c r="E70" s="1"/>
      <c r="F70" s="1"/>
      <c r="G70" s="1"/>
    </row>
    <row r="71" spans="3:7" x14ac:dyDescent="0.3">
      <c r="C71" s="1"/>
      <c r="D71" s="1"/>
      <c r="E71" s="1"/>
      <c r="F71" s="1"/>
      <c r="G71" s="1"/>
    </row>
    <row r="72" spans="3:7" x14ac:dyDescent="0.3">
      <c r="C72" s="1"/>
      <c r="D72" s="1"/>
      <c r="E72" s="1"/>
      <c r="F72" s="1"/>
      <c r="G72" s="1"/>
    </row>
    <row r="73" spans="3:7" x14ac:dyDescent="0.3">
      <c r="C73" s="1"/>
      <c r="D73" s="1"/>
      <c r="E73" s="1"/>
      <c r="F73" s="1"/>
      <c r="G73" s="1"/>
    </row>
    <row r="74" spans="3:7" x14ac:dyDescent="0.3">
      <c r="C74" s="1"/>
      <c r="D74" s="1"/>
      <c r="E74" s="1"/>
      <c r="F74" s="1"/>
      <c r="G74" s="1"/>
    </row>
    <row r="75" spans="3:7" x14ac:dyDescent="0.3">
      <c r="C75" s="1"/>
      <c r="D75" s="1"/>
      <c r="E75" s="1"/>
      <c r="F75" s="1"/>
      <c r="G75" s="1"/>
    </row>
    <row r="77" spans="3:7" x14ac:dyDescent="0.3">
      <c r="C77" s="1"/>
      <c r="D77" s="1"/>
      <c r="E77" s="1"/>
      <c r="F77" s="1"/>
      <c r="G77" s="1"/>
    </row>
    <row r="78" spans="3:7" x14ac:dyDescent="0.3">
      <c r="C78" s="1"/>
      <c r="D78" s="1"/>
      <c r="E78" s="1"/>
      <c r="F78" s="1"/>
      <c r="G78" s="1"/>
    </row>
    <row r="79" spans="3:7" x14ac:dyDescent="0.3">
      <c r="C79" s="1"/>
      <c r="D79" s="1"/>
      <c r="E79" s="1"/>
      <c r="F79" s="1"/>
      <c r="G79" s="1"/>
    </row>
    <row r="80" spans="3:7" x14ac:dyDescent="0.3">
      <c r="C80" s="1"/>
      <c r="D80" s="1"/>
      <c r="E80" s="1"/>
      <c r="F80" s="1"/>
      <c r="G80" s="1"/>
    </row>
    <row r="81" spans="3:7" x14ac:dyDescent="0.3">
      <c r="C81" s="1"/>
      <c r="D81" s="1"/>
      <c r="E81" s="1"/>
      <c r="F81" s="1"/>
      <c r="G81" s="1"/>
    </row>
    <row r="82" spans="3:7" x14ac:dyDescent="0.3">
      <c r="C82" s="1"/>
      <c r="D82" s="1"/>
      <c r="E82" s="1"/>
      <c r="F82" s="1"/>
      <c r="G82" s="1"/>
    </row>
    <row r="83" spans="3:7" x14ac:dyDescent="0.3">
      <c r="C83" s="1"/>
      <c r="D83" s="1"/>
      <c r="E83" s="1"/>
      <c r="F83" s="1"/>
      <c r="G83" s="1"/>
    </row>
  </sheetData>
  <mergeCells count="5">
    <mergeCell ref="A2:G2"/>
    <mergeCell ref="E10:F10"/>
    <mergeCell ref="E14:F14"/>
    <mergeCell ref="E22:F22"/>
    <mergeCell ref="E25:F25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B0A3-880C-4EE1-A7B5-B5808A7B78D4}">
  <sheetPr>
    <tabColor theme="4" tint="0.79998168889431442"/>
    <pageSetUpPr autoPageBreaks="0"/>
  </sheetPr>
  <dimension ref="A2:J15"/>
  <sheetViews>
    <sheetView workbookViewId="0"/>
  </sheetViews>
  <sheetFormatPr defaultRowHeight="14" x14ac:dyDescent="0.3"/>
  <cols>
    <col min="1" max="1" width="42.4609375" customWidth="1"/>
    <col min="2" max="8" width="9.765625" customWidth="1"/>
    <col min="9" max="9" width="9.69140625" bestFit="1" customWidth="1"/>
    <col min="10" max="10" width="12" customWidth="1"/>
    <col min="12" max="12" width="11" bestFit="1" customWidth="1"/>
  </cols>
  <sheetData>
    <row r="2" spans="1:10" ht="25" customHeight="1" x14ac:dyDescent="0.3">
      <c r="A2" s="144" t="s">
        <v>340</v>
      </c>
      <c r="B2" s="145"/>
      <c r="C2" s="145"/>
      <c r="D2" s="145"/>
      <c r="E2" s="145"/>
      <c r="F2" s="145"/>
      <c r="G2" s="145"/>
      <c r="H2" s="146"/>
    </row>
    <row r="3" spans="1:10" ht="20.149999999999999" customHeight="1" x14ac:dyDescent="0.3">
      <c r="A3" s="18" t="s">
        <v>85</v>
      </c>
      <c r="B3" s="18">
        <v>2019</v>
      </c>
      <c r="C3" s="18">
        <v>2020</v>
      </c>
      <c r="D3" s="18">
        <v>2021</v>
      </c>
      <c r="E3" s="18">
        <v>2022</v>
      </c>
      <c r="F3" s="18">
        <v>2023</v>
      </c>
      <c r="G3" s="18">
        <v>2024</v>
      </c>
      <c r="H3" s="18">
        <v>2025</v>
      </c>
    </row>
    <row r="4" spans="1:10" ht="15" customHeight="1" x14ac:dyDescent="0.3">
      <c r="A4" s="13" t="s">
        <v>93</v>
      </c>
      <c r="B4" s="10">
        <v>3876</v>
      </c>
      <c r="C4" s="10">
        <v>3220</v>
      </c>
      <c r="D4" s="10">
        <v>2776</v>
      </c>
      <c r="E4" s="10">
        <v>2339</v>
      </c>
      <c r="F4" s="10">
        <v>2677</v>
      </c>
      <c r="G4" s="10">
        <v>3031</v>
      </c>
      <c r="H4" s="10">
        <v>3324</v>
      </c>
    </row>
    <row r="5" spans="1:10" ht="15" customHeight="1" x14ac:dyDescent="0.3">
      <c r="A5" s="14" t="s">
        <v>338</v>
      </c>
      <c r="B5" s="12">
        <v>29630874.237189993</v>
      </c>
      <c r="C5" s="12">
        <v>24499113.122809984</v>
      </c>
      <c r="D5" s="12">
        <v>23343789.660610002</v>
      </c>
      <c r="E5" s="12">
        <v>20690785.529600028</v>
      </c>
      <c r="F5" s="12">
        <v>25339596.612840023</v>
      </c>
      <c r="G5" s="12">
        <v>28082165.268169947</v>
      </c>
      <c r="H5" s="12">
        <v>28785961.590789963</v>
      </c>
      <c r="I5" s="1"/>
      <c r="J5" s="1"/>
    </row>
    <row r="6" spans="1:10" ht="15" customHeight="1" x14ac:dyDescent="0.3">
      <c r="A6" s="13" t="s">
        <v>339</v>
      </c>
      <c r="B6" s="10">
        <v>68665879.202020079</v>
      </c>
      <c r="C6" s="10">
        <v>57299670.368000023</v>
      </c>
      <c r="D6" s="10">
        <v>52908020.660999894</v>
      </c>
      <c r="E6" s="10">
        <v>46291903.135989927</v>
      </c>
      <c r="F6" s="10">
        <v>54129645.212989993</v>
      </c>
      <c r="G6" s="10">
        <v>62127662.037000008</v>
      </c>
      <c r="H6" s="10">
        <v>67082975.977989882</v>
      </c>
    </row>
    <row r="7" spans="1:10" x14ac:dyDescent="0.3">
      <c r="A7" s="17"/>
    </row>
    <row r="9" spans="1:10" x14ac:dyDescent="0.3">
      <c r="A9" t="s">
        <v>346</v>
      </c>
      <c r="B9" s="67"/>
      <c r="C9" s="67"/>
      <c r="D9" s="67"/>
      <c r="E9" s="67"/>
    </row>
    <row r="13" spans="1:10" x14ac:dyDescent="0.3">
      <c r="B13" s="127"/>
      <c r="C13" s="127"/>
      <c r="D13" s="127"/>
      <c r="E13" s="127"/>
      <c r="F13" s="127"/>
      <c r="G13" s="127"/>
      <c r="H13" s="127"/>
    </row>
    <row r="14" spans="1:10" x14ac:dyDescent="0.3">
      <c r="B14" s="127"/>
      <c r="C14" s="127"/>
      <c r="D14" s="127"/>
      <c r="E14" s="127"/>
      <c r="F14" s="127"/>
      <c r="G14" s="127"/>
      <c r="H14" s="127"/>
    </row>
    <row r="15" spans="1:10" x14ac:dyDescent="0.3">
      <c r="B15" s="127"/>
      <c r="C15" s="127"/>
      <c r="D15" s="127"/>
      <c r="E15" s="127"/>
      <c r="F15" s="127"/>
      <c r="G15" s="127"/>
      <c r="H15" s="127"/>
    </row>
  </sheetData>
  <mergeCells count="1">
    <mergeCell ref="A2:H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 tint="0.79998168889431442"/>
    <pageSetUpPr autoPageBreaks="0"/>
  </sheetPr>
  <dimension ref="A2:F36"/>
  <sheetViews>
    <sheetView workbookViewId="0"/>
  </sheetViews>
  <sheetFormatPr defaultRowHeight="14" x14ac:dyDescent="0.3"/>
  <cols>
    <col min="1" max="6" width="25.23046875" customWidth="1"/>
    <col min="7" max="7" width="9.765625" customWidth="1"/>
  </cols>
  <sheetData>
    <row r="2" spans="1:6" ht="25" customHeight="1" x14ac:dyDescent="0.3">
      <c r="A2" s="143" t="s">
        <v>322</v>
      </c>
      <c r="B2" s="143"/>
      <c r="C2" s="143"/>
      <c r="D2" s="143"/>
      <c r="E2" s="143"/>
      <c r="F2" s="143"/>
    </row>
    <row r="3" spans="1:6" ht="20.149999999999999" customHeight="1" x14ac:dyDescent="0.3">
      <c r="A3" s="25"/>
      <c r="B3" s="163" t="s">
        <v>106</v>
      </c>
      <c r="C3" s="163"/>
      <c r="D3" s="163"/>
      <c r="E3" s="163"/>
      <c r="F3" s="163"/>
    </row>
    <row r="4" spans="1:6" ht="29.25" customHeight="1" x14ac:dyDescent="0.3">
      <c r="A4" s="18" t="s">
        <v>117</v>
      </c>
      <c r="B4" s="18" t="s">
        <v>204</v>
      </c>
      <c r="C4" s="18" t="s">
        <v>205</v>
      </c>
      <c r="D4" s="18" t="s">
        <v>185</v>
      </c>
      <c r="E4" s="18" t="s">
        <v>115</v>
      </c>
      <c r="F4" s="18" t="s">
        <v>116</v>
      </c>
    </row>
    <row r="5" spans="1:6" ht="15" customHeight="1" x14ac:dyDescent="0.3">
      <c r="A5" s="13" t="s">
        <v>118</v>
      </c>
      <c r="B5" s="10">
        <v>8197</v>
      </c>
      <c r="C5" s="10">
        <v>661</v>
      </c>
      <c r="D5" s="10">
        <v>750</v>
      </c>
      <c r="E5" s="10">
        <v>1471</v>
      </c>
      <c r="F5" s="10">
        <v>200</v>
      </c>
    </row>
    <row r="6" spans="1:6" ht="15" customHeight="1" x14ac:dyDescent="0.3">
      <c r="A6" s="14" t="s">
        <v>119</v>
      </c>
      <c r="B6" s="12">
        <v>6308</v>
      </c>
      <c r="C6" s="12">
        <v>1475</v>
      </c>
      <c r="D6" s="12">
        <v>1596</v>
      </c>
      <c r="E6" s="12">
        <v>2713</v>
      </c>
      <c r="F6" s="12">
        <v>279</v>
      </c>
    </row>
    <row r="7" spans="1:6" ht="15" customHeight="1" x14ac:dyDescent="0.3">
      <c r="A7" s="13" t="s">
        <v>120</v>
      </c>
      <c r="B7" s="10">
        <v>4514</v>
      </c>
      <c r="C7" s="10">
        <v>1616</v>
      </c>
      <c r="D7" s="10">
        <v>2274</v>
      </c>
      <c r="E7" s="10">
        <v>2751</v>
      </c>
      <c r="F7" s="10">
        <v>204</v>
      </c>
    </row>
    <row r="8" spans="1:6" ht="15" customHeight="1" x14ac:dyDescent="0.3">
      <c r="A8" s="14" t="s">
        <v>121</v>
      </c>
      <c r="B8" s="12">
        <v>3573</v>
      </c>
      <c r="C8" s="12">
        <v>3218</v>
      </c>
      <c r="D8" s="12">
        <v>4209</v>
      </c>
      <c r="E8" s="12">
        <v>7053</v>
      </c>
      <c r="F8" s="12">
        <v>289</v>
      </c>
    </row>
    <row r="9" spans="1:6" ht="15" customHeight="1" x14ac:dyDescent="0.3">
      <c r="A9" s="13" t="s">
        <v>122</v>
      </c>
      <c r="B9" s="10">
        <v>486</v>
      </c>
      <c r="C9" s="10">
        <v>819</v>
      </c>
      <c r="D9" s="10">
        <v>825</v>
      </c>
      <c r="E9" s="10">
        <v>3151</v>
      </c>
      <c r="F9" s="10">
        <v>67</v>
      </c>
    </row>
    <row r="10" spans="1:6" ht="15" customHeight="1" x14ac:dyDescent="0.3">
      <c r="A10" s="14" t="s">
        <v>123</v>
      </c>
      <c r="B10" s="12">
        <v>160</v>
      </c>
      <c r="C10" s="12">
        <v>298</v>
      </c>
      <c r="D10" s="12">
        <v>295</v>
      </c>
      <c r="E10" s="12">
        <v>1891</v>
      </c>
      <c r="F10" s="12">
        <v>27</v>
      </c>
    </row>
    <row r="11" spans="1:6" ht="15" customHeight="1" x14ac:dyDescent="0.3">
      <c r="A11" s="13" t="s">
        <v>124</v>
      </c>
      <c r="B11" s="10">
        <v>77</v>
      </c>
      <c r="C11" s="10">
        <v>124</v>
      </c>
      <c r="D11" s="10">
        <v>193</v>
      </c>
      <c r="E11" s="10">
        <v>1156</v>
      </c>
      <c r="F11" s="10">
        <v>10</v>
      </c>
    </row>
    <row r="12" spans="1:6" x14ac:dyDescent="0.3">
      <c r="A12" s="14" t="s">
        <v>125</v>
      </c>
      <c r="B12" s="12">
        <v>54</v>
      </c>
      <c r="C12" s="12">
        <v>94</v>
      </c>
      <c r="D12" s="12">
        <v>153</v>
      </c>
      <c r="E12" s="12">
        <v>990</v>
      </c>
      <c r="F12" s="12">
        <v>9</v>
      </c>
    </row>
    <row r="13" spans="1:6" x14ac:dyDescent="0.3">
      <c r="A13" s="13" t="s">
        <v>126</v>
      </c>
      <c r="B13" s="10">
        <v>40</v>
      </c>
      <c r="C13" s="10">
        <v>48</v>
      </c>
      <c r="D13" s="10">
        <v>110</v>
      </c>
      <c r="E13" s="10">
        <v>1575</v>
      </c>
      <c r="F13" s="10">
        <v>21</v>
      </c>
    </row>
    <row r="16" spans="1:6" x14ac:dyDescent="0.3">
      <c r="A16" t="s">
        <v>276</v>
      </c>
    </row>
    <row r="27" spans="2:6" x14ac:dyDescent="0.3">
      <c r="B27" s="1"/>
      <c r="C27" s="1"/>
      <c r="D27" s="1"/>
      <c r="E27" s="1"/>
      <c r="F27" s="1"/>
    </row>
    <row r="28" spans="2:6" x14ac:dyDescent="0.3">
      <c r="B28" s="1"/>
      <c r="C28" s="1"/>
      <c r="D28" s="1"/>
      <c r="E28" s="1"/>
      <c r="F28" s="1"/>
    </row>
    <row r="29" spans="2:6" x14ac:dyDescent="0.3">
      <c r="B29" s="1"/>
      <c r="C29" s="1"/>
      <c r="D29" s="1"/>
      <c r="E29" s="1"/>
      <c r="F29" s="1"/>
    </row>
    <row r="30" spans="2:6" x14ac:dyDescent="0.3">
      <c r="B30" s="1"/>
      <c r="C30" s="1"/>
      <c r="D30" s="1"/>
      <c r="E30" s="1"/>
      <c r="F30" s="1"/>
    </row>
    <row r="31" spans="2:6" x14ac:dyDescent="0.3">
      <c r="B31" s="1"/>
      <c r="C31" s="1"/>
      <c r="D31" s="1"/>
      <c r="E31" s="1"/>
      <c r="F31" s="1"/>
    </row>
    <row r="32" spans="2:6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</sheetData>
  <mergeCells count="2">
    <mergeCell ref="B3:F3"/>
    <mergeCell ref="A2:F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 tint="0.79998168889431442"/>
    <pageSetUpPr autoPageBreaks="0"/>
  </sheetPr>
  <dimension ref="A2:D36"/>
  <sheetViews>
    <sheetView workbookViewId="0"/>
  </sheetViews>
  <sheetFormatPr defaultRowHeight="14" x14ac:dyDescent="0.3"/>
  <cols>
    <col min="1" max="4" width="38.4609375" customWidth="1"/>
  </cols>
  <sheetData>
    <row r="2" spans="1:4" ht="25" customHeight="1" x14ac:dyDescent="0.3">
      <c r="A2" s="143" t="s">
        <v>323</v>
      </c>
      <c r="B2" s="143"/>
      <c r="C2" s="143"/>
      <c r="D2" s="143"/>
    </row>
    <row r="3" spans="1:4" ht="20.149999999999999" customHeight="1" x14ac:dyDescent="0.3">
      <c r="A3" s="18" t="s">
        <v>139</v>
      </c>
      <c r="B3" s="18" t="s">
        <v>110</v>
      </c>
      <c r="C3" s="18" t="s">
        <v>185</v>
      </c>
      <c r="D3" s="18" t="s">
        <v>111</v>
      </c>
    </row>
    <row r="4" spans="1:4" ht="15" customHeight="1" x14ac:dyDescent="0.3">
      <c r="A4" s="9">
        <v>0</v>
      </c>
      <c r="B4" s="10">
        <v>23980</v>
      </c>
      <c r="C4" s="10">
        <v>624</v>
      </c>
      <c r="D4" s="10">
        <v>265</v>
      </c>
    </row>
    <row r="5" spans="1:4" ht="15" customHeight="1" x14ac:dyDescent="0.3">
      <c r="A5" s="11">
        <v>1</v>
      </c>
      <c r="B5" s="12">
        <v>15530</v>
      </c>
      <c r="C5" s="12">
        <v>9165</v>
      </c>
      <c r="D5" s="12">
        <v>2906</v>
      </c>
    </row>
    <row r="6" spans="1:4" ht="15" customHeight="1" x14ac:dyDescent="0.3">
      <c r="A6" s="9">
        <v>2</v>
      </c>
      <c r="B6" s="10">
        <v>7438</v>
      </c>
      <c r="C6" s="10">
        <v>5493</v>
      </c>
      <c r="D6" s="10">
        <v>7821</v>
      </c>
    </row>
    <row r="7" spans="1:4" ht="15" customHeight="1" x14ac:dyDescent="0.3">
      <c r="A7" s="11">
        <v>3</v>
      </c>
      <c r="B7" s="12">
        <v>2907</v>
      </c>
      <c r="C7" s="12">
        <v>1934</v>
      </c>
      <c r="D7" s="12">
        <v>9121</v>
      </c>
    </row>
    <row r="8" spans="1:4" ht="15" customHeight="1" x14ac:dyDescent="0.3">
      <c r="A8" s="9">
        <v>4</v>
      </c>
      <c r="B8" s="10">
        <v>1256</v>
      </c>
      <c r="C8" s="10">
        <v>526</v>
      </c>
      <c r="D8" s="10">
        <v>7004</v>
      </c>
    </row>
    <row r="9" spans="1:4" ht="15" customHeight="1" x14ac:dyDescent="0.3">
      <c r="A9" s="11">
        <v>5</v>
      </c>
      <c r="B9" s="12">
        <v>676</v>
      </c>
      <c r="C9" s="12">
        <v>271</v>
      </c>
      <c r="D9" s="12">
        <v>4317</v>
      </c>
    </row>
    <row r="10" spans="1:4" ht="15" customHeight="1" x14ac:dyDescent="0.3">
      <c r="A10" s="9">
        <v>6</v>
      </c>
      <c r="B10" s="10">
        <v>501</v>
      </c>
      <c r="C10" s="10">
        <v>185</v>
      </c>
      <c r="D10" s="10">
        <v>2658</v>
      </c>
    </row>
    <row r="11" spans="1:4" ht="15" customHeight="1" x14ac:dyDescent="0.3">
      <c r="A11" s="11">
        <v>7</v>
      </c>
      <c r="B11" s="12">
        <v>304</v>
      </c>
      <c r="C11" s="12">
        <v>107</v>
      </c>
      <c r="D11" s="12">
        <v>1533</v>
      </c>
    </row>
    <row r="12" spans="1:4" ht="15" customHeight="1" x14ac:dyDescent="0.3">
      <c r="A12" s="9" t="s">
        <v>140</v>
      </c>
      <c r="B12" s="10">
        <v>286</v>
      </c>
      <c r="C12" s="10">
        <v>133</v>
      </c>
      <c r="D12" s="10">
        <v>2179</v>
      </c>
    </row>
    <row r="14" spans="1:4" x14ac:dyDescent="0.3">
      <c r="B14" s="3"/>
      <c r="C14" s="3"/>
      <c r="D14" s="3"/>
    </row>
    <row r="15" spans="1:4" x14ac:dyDescent="0.3">
      <c r="A15" t="s">
        <v>335</v>
      </c>
    </row>
    <row r="25" spans="1:4" x14ac:dyDescent="0.3">
      <c r="A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</sheetData>
  <mergeCells count="1">
    <mergeCell ref="A2:D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2" tint="0.79998168889431442"/>
    <pageSetUpPr autoPageBreaks="0"/>
  </sheetPr>
  <dimension ref="A2:L31"/>
  <sheetViews>
    <sheetView workbookViewId="0"/>
  </sheetViews>
  <sheetFormatPr defaultRowHeight="14" x14ac:dyDescent="0.3"/>
  <cols>
    <col min="1" max="4" width="28.07421875" customWidth="1"/>
    <col min="6" max="6" width="13.4609375" bestFit="1" customWidth="1"/>
    <col min="8" max="8" width="13.4609375" customWidth="1"/>
  </cols>
  <sheetData>
    <row r="2" spans="1:12" ht="25" customHeight="1" x14ac:dyDescent="0.3">
      <c r="A2" s="143" t="s">
        <v>310</v>
      </c>
      <c r="B2" s="143"/>
      <c r="C2" s="143"/>
      <c r="D2" s="143"/>
    </row>
    <row r="3" spans="1:12" ht="20.149999999999999" customHeight="1" x14ac:dyDescent="0.3">
      <c r="A3" s="18" t="s">
        <v>92</v>
      </c>
      <c r="B3" s="18" t="s">
        <v>110</v>
      </c>
      <c r="C3" s="18" t="s">
        <v>185</v>
      </c>
      <c r="D3" s="18" t="s">
        <v>111</v>
      </c>
    </row>
    <row r="4" spans="1:12" ht="15" customHeight="1" x14ac:dyDescent="0.3">
      <c r="A4" s="13">
        <v>2015</v>
      </c>
      <c r="B4" s="10">
        <v>86857064.800000027</v>
      </c>
      <c r="C4" s="10">
        <v>56021652.570000038</v>
      </c>
      <c r="D4" s="10">
        <v>277073167.57000005</v>
      </c>
      <c r="I4" s="2"/>
    </row>
    <row r="5" spans="1:12" ht="15" customHeight="1" x14ac:dyDescent="0.3">
      <c r="A5" s="14">
        <v>2016</v>
      </c>
      <c r="B5" s="12">
        <v>93254497.282650098</v>
      </c>
      <c r="C5" s="12">
        <v>57468084.819999881</v>
      </c>
      <c r="D5" s="12">
        <v>263022138.6000095</v>
      </c>
      <c r="I5" s="2"/>
    </row>
    <row r="6" spans="1:12" ht="15" customHeight="1" x14ac:dyDescent="0.3">
      <c r="A6" s="13">
        <v>2017</v>
      </c>
      <c r="B6" s="10">
        <v>94049548.127349898</v>
      </c>
      <c r="C6" s="10">
        <v>54004212.039999925</v>
      </c>
      <c r="D6" s="10">
        <v>316008441.6400001</v>
      </c>
      <c r="I6" s="2"/>
    </row>
    <row r="7" spans="1:12" ht="15" customHeight="1" x14ac:dyDescent="0.3">
      <c r="A7" s="14">
        <v>2018</v>
      </c>
      <c r="B7" s="12">
        <v>92695048.930000171</v>
      </c>
      <c r="C7" s="12">
        <v>44865407.729999989</v>
      </c>
      <c r="D7" s="12">
        <v>289009459.56999958</v>
      </c>
      <c r="I7" s="2"/>
    </row>
    <row r="8" spans="1:12" x14ac:dyDescent="0.3">
      <c r="A8" s="13">
        <v>2019</v>
      </c>
      <c r="B8" s="10">
        <v>101487016.24999975</v>
      </c>
      <c r="C8" s="10">
        <v>43105768.710000016</v>
      </c>
      <c r="D8" s="10">
        <v>290535636.70002061</v>
      </c>
      <c r="I8" s="2"/>
    </row>
    <row r="9" spans="1:12" x14ac:dyDescent="0.3">
      <c r="A9" s="14">
        <v>2020</v>
      </c>
      <c r="B9" s="12">
        <v>92500730.279999837</v>
      </c>
      <c r="C9" s="12">
        <v>35941014.759999983</v>
      </c>
      <c r="D9" s="12">
        <v>238862905.70001012</v>
      </c>
    </row>
    <row r="10" spans="1:12" x14ac:dyDescent="0.3">
      <c r="A10" s="13">
        <v>2021</v>
      </c>
      <c r="B10" s="10">
        <v>70667709.140000165</v>
      </c>
      <c r="C10" s="10">
        <v>29374691.050000004</v>
      </c>
      <c r="D10" s="10">
        <v>242090058.59999976</v>
      </c>
      <c r="J10" s="49"/>
      <c r="K10" s="49"/>
      <c r="L10" s="49"/>
    </row>
    <row r="11" spans="1:12" x14ac:dyDescent="0.3">
      <c r="A11" s="14">
        <v>2022</v>
      </c>
      <c r="B11" s="12">
        <v>41808307.539999969</v>
      </c>
      <c r="C11" s="12">
        <v>18617321.040000003</v>
      </c>
      <c r="D11" s="12">
        <v>191231391.71999034</v>
      </c>
    </row>
    <row r="12" spans="1:12" x14ac:dyDescent="0.3">
      <c r="A12" s="13">
        <v>2023</v>
      </c>
      <c r="B12" s="10">
        <v>47298677.779999956</v>
      </c>
      <c r="C12" s="10">
        <v>28078225.269999992</v>
      </c>
      <c r="D12" s="10">
        <v>213241227.77503002</v>
      </c>
    </row>
    <row r="13" spans="1:12" x14ac:dyDescent="0.3">
      <c r="A13" s="14">
        <v>2024</v>
      </c>
      <c r="B13" s="12">
        <v>59431093.990000024</v>
      </c>
      <c r="C13" s="12">
        <v>33482663.229999896</v>
      </c>
      <c r="D13" s="12">
        <v>249603270.25998002</v>
      </c>
    </row>
    <row r="14" spans="1:12" x14ac:dyDescent="0.3">
      <c r="A14" s="13">
        <v>2025</v>
      </c>
      <c r="B14" s="10">
        <v>66865393.000000097</v>
      </c>
      <c r="C14" s="10">
        <v>42366170.170000039</v>
      </c>
      <c r="D14" s="10">
        <v>233176586.46997988</v>
      </c>
    </row>
    <row r="17" spans="1:4" x14ac:dyDescent="0.3">
      <c r="A17" t="s">
        <v>335</v>
      </c>
    </row>
    <row r="19" spans="1:4" x14ac:dyDescent="0.3">
      <c r="B19" s="1"/>
      <c r="C19" s="1"/>
      <c r="D19" s="1"/>
    </row>
    <row r="20" spans="1:4" x14ac:dyDescent="0.3">
      <c r="B20" s="1"/>
      <c r="C20" s="1"/>
      <c r="D20" s="1"/>
    </row>
    <row r="21" spans="1:4" x14ac:dyDescent="0.3">
      <c r="B21" s="1"/>
      <c r="C21" s="1"/>
      <c r="D21" s="1"/>
    </row>
    <row r="22" spans="1:4" x14ac:dyDescent="0.3">
      <c r="B22" s="1"/>
      <c r="C22" s="1"/>
      <c r="D22" s="1"/>
    </row>
    <row r="23" spans="1:4" x14ac:dyDescent="0.3">
      <c r="B23" s="1"/>
      <c r="C23" s="1"/>
      <c r="D23" s="1"/>
    </row>
    <row r="24" spans="1:4" x14ac:dyDescent="0.3">
      <c r="B24" s="1"/>
      <c r="C24" s="1"/>
      <c r="D24" s="1"/>
    </row>
    <row r="25" spans="1:4" x14ac:dyDescent="0.3">
      <c r="B25" s="1"/>
      <c r="C25" s="1"/>
      <c r="D25" s="1"/>
    </row>
    <row r="26" spans="1:4" x14ac:dyDescent="0.3">
      <c r="B26" s="1"/>
      <c r="C26" s="1"/>
      <c r="D26" s="1"/>
    </row>
    <row r="27" spans="1:4" x14ac:dyDescent="0.3">
      <c r="B27" s="1"/>
      <c r="C27" s="1"/>
      <c r="D27" s="1"/>
    </row>
    <row r="28" spans="1:4" x14ac:dyDescent="0.3">
      <c r="B28" s="1"/>
      <c r="C28" s="1"/>
      <c r="D28" s="1"/>
    </row>
    <row r="29" spans="1:4" x14ac:dyDescent="0.3">
      <c r="B29" s="1"/>
      <c r="C29" s="1"/>
      <c r="D29" s="1"/>
    </row>
    <row r="30" spans="1:4" x14ac:dyDescent="0.3">
      <c r="B30" s="1"/>
      <c r="C30" s="1"/>
      <c r="D30" s="1"/>
    </row>
    <row r="31" spans="1:4" x14ac:dyDescent="0.3">
      <c r="B31" s="1"/>
      <c r="C31" s="1"/>
      <c r="D31" s="1"/>
    </row>
  </sheetData>
  <mergeCells count="1">
    <mergeCell ref="A2:D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 tint="0.79998168889431442"/>
    <pageSetUpPr autoPageBreaks="0"/>
  </sheetPr>
  <dimension ref="A2:P45"/>
  <sheetViews>
    <sheetView workbookViewId="0"/>
  </sheetViews>
  <sheetFormatPr defaultRowHeight="14" x14ac:dyDescent="0.3"/>
  <cols>
    <col min="1" max="1" width="29.765625" customWidth="1"/>
    <col min="2" max="7" width="24" customWidth="1"/>
    <col min="8" max="8" width="20.765625" customWidth="1"/>
    <col min="9" max="9" width="9.4609375" customWidth="1"/>
    <col min="10" max="10" width="9.69140625" bestFit="1" customWidth="1"/>
  </cols>
  <sheetData>
    <row r="2" spans="1:16" ht="25" customHeight="1" x14ac:dyDescent="0.3">
      <c r="A2" s="143" t="s">
        <v>324</v>
      </c>
      <c r="B2" s="143"/>
      <c r="C2" s="143"/>
      <c r="D2" s="143"/>
      <c r="E2" s="143"/>
      <c r="F2" s="143"/>
      <c r="G2" s="143"/>
      <c r="H2" s="143"/>
    </row>
    <row r="3" spans="1:16" ht="20.149999999999999" customHeight="1" x14ac:dyDescent="0.3">
      <c r="A3" s="128" t="s">
        <v>133</v>
      </c>
      <c r="B3" s="128"/>
      <c r="C3" s="128"/>
      <c r="D3" s="128"/>
      <c r="E3" s="128"/>
      <c r="F3" s="128"/>
      <c r="G3" s="128"/>
      <c r="H3" s="128"/>
    </row>
    <row r="4" spans="1:16" ht="20.149999999999999" customHeight="1" x14ac:dyDescent="0.3">
      <c r="A4" s="18" t="s">
        <v>114</v>
      </c>
      <c r="B4" s="18" t="s">
        <v>128</v>
      </c>
      <c r="C4" s="18" t="s">
        <v>134</v>
      </c>
      <c r="D4" s="18" t="s">
        <v>135</v>
      </c>
      <c r="E4" s="18" t="s">
        <v>137</v>
      </c>
      <c r="F4" s="18" t="s">
        <v>136</v>
      </c>
      <c r="G4" s="18" t="s">
        <v>131</v>
      </c>
      <c r="H4" s="18" t="s">
        <v>132</v>
      </c>
    </row>
    <row r="5" spans="1:16" ht="15" customHeight="1" x14ac:dyDescent="0.3">
      <c r="A5" s="13" t="s">
        <v>204</v>
      </c>
      <c r="B5" s="20">
        <v>21369</v>
      </c>
      <c r="C5" s="20">
        <v>195785000.17860016</v>
      </c>
      <c r="D5" s="20">
        <v>19132244.638596974</v>
      </c>
      <c r="E5" s="20">
        <v>18178271.082999971</v>
      </c>
      <c r="F5" s="164">
        <v>19917258.619800001</v>
      </c>
      <c r="G5" s="165"/>
      <c r="H5" s="20">
        <v>253012776.40999889</v>
      </c>
      <c r="K5" s="50"/>
      <c r="L5" s="50"/>
      <c r="M5" s="50"/>
      <c r="N5" s="50"/>
      <c r="O5" s="50"/>
      <c r="P5" s="50"/>
    </row>
    <row r="6" spans="1:16" ht="15" customHeight="1" x14ac:dyDescent="0.3">
      <c r="A6" s="14" t="s">
        <v>205</v>
      </c>
      <c r="B6" s="7">
        <v>7774</v>
      </c>
      <c r="C6" s="7">
        <v>145549664.10239995</v>
      </c>
      <c r="D6" s="7">
        <v>14226445.86239798</v>
      </c>
      <c r="E6" s="7">
        <v>39035854.991999969</v>
      </c>
      <c r="F6" s="166">
        <v>13563370.0032</v>
      </c>
      <c r="G6" s="167"/>
      <c r="H6" s="7">
        <v>212375335.81000009</v>
      </c>
      <c r="K6" s="50"/>
      <c r="L6" s="50"/>
      <c r="M6" s="50"/>
      <c r="N6" s="50"/>
      <c r="O6" s="50"/>
      <c r="P6" s="50"/>
    </row>
    <row r="7" spans="1:16" ht="15" customHeight="1" x14ac:dyDescent="0.3">
      <c r="A7" s="13" t="s">
        <v>185</v>
      </c>
      <c r="B7" s="20">
        <v>9160</v>
      </c>
      <c r="C7" s="20">
        <v>170870229.77439994</v>
      </c>
      <c r="D7" s="20">
        <v>19567512.156396061</v>
      </c>
      <c r="E7" s="126">
        <v>4294263.8470000001</v>
      </c>
      <c r="F7" s="164">
        <v>18743345.952199999</v>
      </c>
      <c r="G7" s="165"/>
      <c r="H7" s="20">
        <v>213475351.15999994</v>
      </c>
      <c r="K7" s="50"/>
      <c r="L7" s="50"/>
      <c r="M7" s="50"/>
      <c r="N7" s="50"/>
      <c r="O7" s="50"/>
      <c r="P7" s="50"/>
    </row>
    <row r="8" spans="1:16" ht="15" customHeight="1" x14ac:dyDescent="0.3">
      <c r="A8" s="14" t="s">
        <v>115</v>
      </c>
      <c r="B8" s="7">
        <v>18807</v>
      </c>
      <c r="C8" s="7">
        <v>680572832.14419949</v>
      </c>
      <c r="D8" s="7">
        <v>254181089.4801977</v>
      </c>
      <c r="E8" s="7">
        <v>367036969.38600117</v>
      </c>
      <c r="F8" s="7">
        <v>162766274.56460017</v>
      </c>
      <c r="G8" s="7">
        <v>42323063.289997779</v>
      </c>
      <c r="H8" s="7">
        <v>1506880229.4850116</v>
      </c>
      <c r="K8" s="50"/>
      <c r="L8" s="50"/>
      <c r="M8" s="50"/>
      <c r="N8" s="50"/>
      <c r="O8" s="50"/>
      <c r="P8" s="50"/>
    </row>
    <row r="9" spans="1:16" ht="15" customHeight="1" x14ac:dyDescent="0.3">
      <c r="A9" s="13" t="s">
        <v>116</v>
      </c>
      <c r="B9" s="20">
        <v>970</v>
      </c>
      <c r="C9" s="20">
        <v>16069105.15479999</v>
      </c>
      <c r="D9" s="20">
        <v>4144577.7317989985</v>
      </c>
      <c r="E9" s="20">
        <v>13180811.058989998</v>
      </c>
      <c r="F9" s="20">
        <v>6639669.4774099952</v>
      </c>
      <c r="G9" s="20">
        <v>1487893.7969999993</v>
      </c>
      <c r="H9" s="20">
        <v>41522057.400010027</v>
      </c>
      <c r="K9" s="50"/>
      <c r="L9" s="50"/>
      <c r="M9" s="50"/>
      <c r="N9" s="50"/>
      <c r="O9" s="50"/>
      <c r="P9" s="50"/>
    </row>
    <row r="10" spans="1:16" ht="20.149999999999999" customHeight="1" x14ac:dyDescent="0.3">
      <c r="A10" s="128" t="s">
        <v>138</v>
      </c>
      <c r="B10" s="128"/>
      <c r="C10" s="128"/>
      <c r="D10" s="128"/>
      <c r="E10" s="128"/>
      <c r="F10" s="128"/>
      <c r="G10" s="128"/>
      <c r="H10" s="128"/>
    </row>
    <row r="11" spans="1:16" ht="20.149999999999999" customHeight="1" x14ac:dyDescent="0.3">
      <c r="A11" s="18" t="s">
        <v>114</v>
      </c>
      <c r="B11" s="18" t="s">
        <v>128</v>
      </c>
      <c r="C11" s="18" t="s">
        <v>134</v>
      </c>
      <c r="D11" s="18" t="s">
        <v>135</v>
      </c>
      <c r="E11" s="18" t="s">
        <v>137</v>
      </c>
      <c r="F11" s="18" t="s">
        <v>136</v>
      </c>
      <c r="G11" s="18" t="s">
        <v>131</v>
      </c>
      <c r="H11" s="18" t="s">
        <v>132</v>
      </c>
    </row>
    <row r="12" spans="1:16" ht="15" customHeight="1" x14ac:dyDescent="0.3">
      <c r="A12" s="13" t="s">
        <v>204</v>
      </c>
      <c r="B12" s="20">
        <v>21306</v>
      </c>
      <c r="C12" s="20">
        <v>189598578.44859999</v>
      </c>
      <c r="D12" s="20">
        <v>16257352.958597001</v>
      </c>
      <c r="E12" s="20">
        <v>16835005.263</v>
      </c>
      <c r="F12" s="164">
        <v>19051268.489799999</v>
      </c>
      <c r="G12" s="165"/>
      <c r="H12" s="20">
        <v>241742206.58000001</v>
      </c>
      <c r="K12" s="50"/>
      <c r="L12" s="50"/>
      <c r="M12" s="50"/>
      <c r="N12" s="50"/>
      <c r="O12" s="50"/>
      <c r="P12" s="50"/>
    </row>
    <row r="13" spans="1:16" ht="15" customHeight="1" x14ac:dyDescent="0.3">
      <c r="A13" s="14" t="s">
        <v>205</v>
      </c>
      <c r="B13" s="7">
        <v>7669</v>
      </c>
      <c r="C13" s="7">
        <v>136345190.00920001</v>
      </c>
      <c r="D13" s="7">
        <v>11888892.203198001</v>
      </c>
      <c r="E13" s="7">
        <v>36995295.535999998</v>
      </c>
      <c r="F13" s="166">
        <v>12392140.261600001</v>
      </c>
      <c r="G13" s="167"/>
      <c r="H13" s="7">
        <v>197621518.78999999</v>
      </c>
      <c r="K13" s="50"/>
      <c r="L13" s="50"/>
      <c r="M13" s="50"/>
      <c r="N13" s="50"/>
      <c r="O13" s="50"/>
      <c r="P13" s="50"/>
    </row>
    <row r="14" spans="1:16" ht="15" customHeight="1" x14ac:dyDescent="0.3">
      <c r="A14" s="13" t="s">
        <v>185</v>
      </c>
      <c r="B14" s="20">
        <v>9044</v>
      </c>
      <c r="C14" s="20">
        <v>157446556.97479999</v>
      </c>
      <c r="D14" s="20">
        <v>16785567.018796001</v>
      </c>
      <c r="E14" s="126">
        <v>4089001.3590000002</v>
      </c>
      <c r="F14" s="164">
        <v>17105139.097399998</v>
      </c>
      <c r="G14" s="165"/>
      <c r="H14" s="20">
        <v>195426263.72</v>
      </c>
      <c r="K14" s="50"/>
      <c r="L14" s="50"/>
      <c r="M14" s="50"/>
      <c r="N14" s="50"/>
      <c r="O14" s="50"/>
      <c r="P14" s="50"/>
    </row>
    <row r="15" spans="1:16" ht="15" customHeight="1" x14ac:dyDescent="0.3">
      <c r="A15" s="14" t="s">
        <v>115</v>
      </c>
      <c r="B15" s="7">
        <v>15614</v>
      </c>
      <c r="C15" s="7">
        <v>337482754.52100003</v>
      </c>
      <c r="D15" s="7">
        <v>21157574.178998001</v>
      </c>
      <c r="E15" s="7">
        <v>194056562.97499999</v>
      </c>
      <c r="F15" s="7">
        <v>88600168.667999998</v>
      </c>
      <c r="G15" s="7">
        <v>15008462.271997999</v>
      </c>
      <c r="H15" s="7">
        <v>656305523.08500004</v>
      </c>
      <c r="K15" s="50"/>
      <c r="L15" s="50"/>
      <c r="M15" s="50"/>
      <c r="N15" s="50"/>
      <c r="O15" s="50"/>
      <c r="P15" s="50"/>
    </row>
    <row r="16" spans="1:16" ht="15" customHeight="1" x14ac:dyDescent="0.3">
      <c r="A16" s="13" t="s">
        <v>116</v>
      </c>
      <c r="B16" s="20">
        <v>928</v>
      </c>
      <c r="C16" s="20">
        <v>12258898.3838</v>
      </c>
      <c r="D16" s="20">
        <v>749638.70079899998</v>
      </c>
      <c r="E16" s="20">
        <v>9801617.8239999991</v>
      </c>
      <c r="F16" s="20">
        <v>5178527.9344100002</v>
      </c>
      <c r="G16" s="20">
        <v>690713.37699999998</v>
      </c>
      <c r="H16" s="20">
        <v>28679396.340009999</v>
      </c>
      <c r="K16" s="50"/>
      <c r="L16" s="50"/>
      <c r="M16" s="50"/>
      <c r="N16" s="50"/>
      <c r="O16" s="50"/>
      <c r="P16" s="50"/>
    </row>
    <row r="19" spans="1:10" x14ac:dyDescent="0.3">
      <c r="A19" t="s">
        <v>346</v>
      </c>
      <c r="E19" s="1"/>
    </row>
    <row r="20" spans="1:10" x14ac:dyDescent="0.3">
      <c r="G20" s="1"/>
    </row>
    <row r="22" spans="1:10" x14ac:dyDescent="0.3">
      <c r="G22" s="1"/>
      <c r="H22" s="1"/>
    </row>
    <row r="23" spans="1:10" x14ac:dyDescent="0.3">
      <c r="H23" s="1"/>
    </row>
    <row r="24" spans="1:10" x14ac:dyDescent="0.3">
      <c r="C24" s="1"/>
      <c r="H24" s="1"/>
    </row>
    <row r="25" spans="1:10" x14ac:dyDescent="0.3">
      <c r="B25" s="1"/>
      <c r="C25" s="1"/>
      <c r="D25" s="1"/>
      <c r="E25" s="1"/>
      <c r="F25" s="1"/>
      <c r="H25" s="1"/>
      <c r="J25" s="1"/>
    </row>
    <row r="26" spans="1:10" x14ac:dyDescent="0.3">
      <c r="H26" s="1"/>
      <c r="J26" s="1"/>
    </row>
    <row r="27" spans="1:10" x14ac:dyDescent="0.3">
      <c r="B27" s="1"/>
      <c r="C27" s="1"/>
      <c r="D27" s="1"/>
      <c r="E27" s="1"/>
      <c r="F27" s="1"/>
      <c r="G27" s="1"/>
      <c r="H27" s="1"/>
      <c r="J27" s="1"/>
    </row>
    <row r="28" spans="1:10" x14ac:dyDescent="0.3">
      <c r="B28" s="1"/>
      <c r="C28" s="1"/>
      <c r="D28" s="1"/>
      <c r="E28" s="1"/>
      <c r="F28" s="1"/>
      <c r="G28" s="1"/>
      <c r="H28" s="1"/>
    </row>
    <row r="29" spans="1:10" x14ac:dyDescent="0.3">
      <c r="B29" s="1"/>
      <c r="C29" s="1"/>
      <c r="D29" s="1"/>
      <c r="E29" s="1"/>
      <c r="F29" s="1"/>
      <c r="G29" s="1"/>
      <c r="H29" s="1"/>
    </row>
    <row r="30" spans="1:10" x14ac:dyDescent="0.3">
      <c r="B30" s="1"/>
      <c r="C30" s="1"/>
      <c r="D30" s="1"/>
      <c r="E30" s="1"/>
      <c r="F30" s="1"/>
      <c r="G30" s="1"/>
      <c r="H30" s="1"/>
    </row>
    <row r="31" spans="1:10" x14ac:dyDescent="0.3">
      <c r="B31" s="1"/>
      <c r="C31" s="1"/>
      <c r="D31" s="1"/>
      <c r="E31" s="1"/>
      <c r="F31" s="1"/>
      <c r="G31" s="1"/>
      <c r="H31" s="1"/>
    </row>
    <row r="32" spans="1:10" x14ac:dyDescent="0.3">
      <c r="B32" s="1"/>
      <c r="C32" s="1"/>
      <c r="D32" s="1"/>
      <c r="E32" s="1"/>
      <c r="F32" s="1"/>
      <c r="G32" s="1"/>
      <c r="H32" s="1"/>
      <c r="J32" s="1"/>
    </row>
    <row r="33" spans="2:10" x14ac:dyDescent="0.3">
      <c r="B33" s="1"/>
      <c r="C33" s="1"/>
      <c r="D33" s="1"/>
      <c r="E33" s="1"/>
      <c r="F33" s="1"/>
      <c r="G33" s="1"/>
      <c r="H33" s="1"/>
      <c r="J33" s="1"/>
    </row>
    <row r="34" spans="2:10" x14ac:dyDescent="0.3">
      <c r="B34" s="1"/>
      <c r="J34" s="1"/>
    </row>
    <row r="40" spans="2:10" x14ac:dyDescent="0.3">
      <c r="B40" s="1"/>
      <c r="C40" s="1"/>
      <c r="D40" s="1"/>
      <c r="E40" s="1"/>
      <c r="F40" s="1"/>
      <c r="G40" s="1"/>
      <c r="H40" s="1"/>
    </row>
    <row r="41" spans="2:10" x14ac:dyDescent="0.3">
      <c r="B41" s="1"/>
      <c r="C41" s="1"/>
      <c r="D41" s="1"/>
      <c r="E41" s="1"/>
      <c r="F41" s="1"/>
      <c r="G41" s="1"/>
      <c r="H41" s="1"/>
    </row>
    <row r="42" spans="2:10" x14ac:dyDescent="0.3">
      <c r="B42" s="1"/>
      <c r="C42" s="1"/>
      <c r="D42" s="1"/>
      <c r="E42" s="1"/>
      <c r="F42" s="1"/>
      <c r="G42" s="1"/>
      <c r="H42" s="1"/>
    </row>
    <row r="43" spans="2:10" x14ac:dyDescent="0.3">
      <c r="B43" s="1"/>
      <c r="C43" s="1"/>
      <c r="D43" s="1"/>
      <c r="E43" s="1"/>
      <c r="F43" s="1"/>
      <c r="G43" s="1"/>
      <c r="H43" s="1"/>
    </row>
    <row r="44" spans="2:10" x14ac:dyDescent="0.3">
      <c r="B44" s="1"/>
      <c r="C44" s="1"/>
      <c r="D44" s="1"/>
      <c r="E44" s="1"/>
      <c r="F44" s="1"/>
      <c r="G44" s="1"/>
      <c r="H44" s="1"/>
    </row>
    <row r="45" spans="2:10" x14ac:dyDescent="0.3">
      <c r="B45" s="1"/>
      <c r="C45" s="1"/>
      <c r="D45" s="1"/>
      <c r="E45" s="1"/>
      <c r="F45" s="1"/>
      <c r="G45" s="1"/>
      <c r="H45" s="1"/>
    </row>
  </sheetData>
  <mergeCells count="7">
    <mergeCell ref="F13:G13"/>
    <mergeCell ref="F14:G14"/>
    <mergeCell ref="A2:H2"/>
    <mergeCell ref="F5:G5"/>
    <mergeCell ref="F6:G6"/>
    <mergeCell ref="F7:G7"/>
    <mergeCell ref="F12:G1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 tint="0.79998168889431442"/>
    <pageSetUpPr autoPageBreaks="0"/>
  </sheetPr>
  <dimension ref="A2:AN53"/>
  <sheetViews>
    <sheetView workbookViewId="0">
      <selection activeCell="A29" sqref="A29"/>
    </sheetView>
  </sheetViews>
  <sheetFormatPr defaultRowHeight="14" x14ac:dyDescent="0.3"/>
  <cols>
    <col min="1" max="1" width="13.69140625" bestFit="1" customWidth="1"/>
    <col min="2" max="2" width="12.07421875" customWidth="1"/>
    <col min="3" max="16" width="12" customWidth="1"/>
  </cols>
  <sheetData>
    <row r="2" spans="1:40" ht="25" customHeight="1" x14ac:dyDescent="0.3">
      <c r="A2" s="143" t="s">
        <v>311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</row>
    <row r="3" spans="1:40" ht="28" x14ac:dyDescent="0.3">
      <c r="A3" s="18" t="s">
        <v>141</v>
      </c>
      <c r="B3" s="18" t="s">
        <v>92</v>
      </c>
      <c r="C3" s="18" t="s">
        <v>145</v>
      </c>
      <c r="D3" s="18" t="s">
        <v>119</v>
      </c>
      <c r="E3" s="18" t="s">
        <v>120</v>
      </c>
      <c r="F3" s="18" t="s">
        <v>121</v>
      </c>
      <c r="G3" s="18" t="s">
        <v>122</v>
      </c>
      <c r="H3" s="18" t="s">
        <v>123</v>
      </c>
      <c r="I3" s="18" t="s">
        <v>146</v>
      </c>
      <c r="J3" s="18" t="s">
        <v>125</v>
      </c>
      <c r="K3" s="18" t="s">
        <v>142</v>
      </c>
      <c r="L3" s="18" t="s">
        <v>143</v>
      </c>
      <c r="M3" s="18" t="s">
        <v>144</v>
      </c>
      <c r="N3" s="18" t="s">
        <v>219</v>
      </c>
      <c r="O3" s="18" t="s">
        <v>220</v>
      </c>
      <c r="P3" s="18" t="s">
        <v>218</v>
      </c>
    </row>
    <row r="4" spans="1:40" ht="14.25" customHeight="1" x14ac:dyDescent="0.3">
      <c r="A4" s="168" t="s">
        <v>128</v>
      </c>
      <c r="B4" s="71">
        <v>2015</v>
      </c>
      <c r="C4" s="9">
        <v>1058</v>
      </c>
      <c r="D4" s="9">
        <v>1650</v>
      </c>
      <c r="E4" s="9">
        <v>2283</v>
      </c>
      <c r="F4" s="9">
        <v>4194</v>
      </c>
      <c r="G4" s="9">
        <v>1295</v>
      </c>
      <c r="H4" s="9">
        <v>581</v>
      </c>
      <c r="I4" s="9">
        <v>388</v>
      </c>
      <c r="J4" s="9">
        <v>414</v>
      </c>
      <c r="K4" s="9">
        <v>222</v>
      </c>
      <c r="L4" s="9">
        <v>115</v>
      </c>
      <c r="M4" s="9">
        <v>169</v>
      </c>
      <c r="N4" s="9">
        <v>87</v>
      </c>
      <c r="O4" s="9">
        <v>26</v>
      </c>
      <c r="P4" s="9">
        <v>14</v>
      </c>
      <c r="Q4" s="1"/>
      <c r="AK4" t="str">
        <f t="shared" ref="AK4:AN11" si="0">IF(K4-X4=0,"OK","Error")</f>
        <v>Error</v>
      </c>
      <c r="AL4" t="str">
        <f t="shared" si="0"/>
        <v>Error</v>
      </c>
      <c r="AM4" t="str">
        <f t="shared" si="0"/>
        <v>Error</v>
      </c>
      <c r="AN4" t="str">
        <f>IF(N4-AA4=0,"OK","Error")</f>
        <v>Error</v>
      </c>
    </row>
    <row r="5" spans="1:40" x14ac:dyDescent="0.3">
      <c r="A5" s="169"/>
      <c r="B5" s="72">
        <v>2016</v>
      </c>
      <c r="C5" s="11">
        <v>868</v>
      </c>
      <c r="D5" s="11">
        <v>1375</v>
      </c>
      <c r="E5" s="11">
        <v>2160</v>
      </c>
      <c r="F5" s="11">
        <v>4114</v>
      </c>
      <c r="G5" s="11">
        <v>1442</v>
      </c>
      <c r="H5" s="11">
        <v>652</v>
      </c>
      <c r="I5" s="11">
        <v>419</v>
      </c>
      <c r="J5" s="11">
        <v>451</v>
      </c>
      <c r="K5" s="11">
        <v>246</v>
      </c>
      <c r="L5" s="11">
        <v>95</v>
      </c>
      <c r="M5" s="11">
        <v>172</v>
      </c>
      <c r="N5" s="11">
        <v>94</v>
      </c>
      <c r="O5" s="11">
        <v>25</v>
      </c>
      <c r="P5" s="11">
        <v>10</v>
      </c>
      <c r="Q5" s="1"/>
      <c r="AK5" t="str">
        <f t="shared" si="0"/>
        <v>Error</v>
      </c>
      <c r="AL5" t="str">
        <f t="shared" si="0"/>
        <v>Error</v>
      </c>
      <c r="AM5" t="str">
        <f t="shared" si="0"/>
        <v>Error</v>
      </c>
      <c r="AN5" t="str">
        <f t="shared" si="0"/>
        <v>Error</v>
      </c>
    </row>
    <row r="6" spans="1:40" x14ac:dyDescent="0.3">
      <c r="A6" s="169"/>
      <c r="B6" s="71">
        <v>2017</v>
      </c>
      <c r="C6" s="9">
        <v>813</v>
      </c>
      <c r="D6" s="9">
        <v>1249</v>
      </c>
      <c r="E6" s="9">
        <v>1907</v>
      </c>
      <c r="F6" s="9">
        <v>3908</v>
      </c>
      <c r="G6" s="9">
        <v>1514</v>
      </c>
      <c r="H6" s="9">
        <v>714</v>
      </c>
      <c r="I6" s="9">
        <v>451</v>
      </c>
      <c r="J6" s="9">
        <v>522</v>
      </c>
      <c r="K6" s="9">
        <v>261</v>
      </c>
      <c r="L6" s="9">
        <v>117</v>
      </c>
      <c r="M6" s="9">
        <v>154</v>
      </c>
      <c r="N6" s="9">
        <v>96</v>
      </c>
      <c r="O6" s="9">
        <v>26</v>
      </c>
      <c r="P6" s="9">
        <v>18</v>
      </c>
      <c r="Q6" s="1"/>
      <c r="AK6" t="str">
        <f t="shared" si="0"/>
        <v>Error</v>
      </c>
      <c r="AL6" t="str">
        <f t="shared" si="0"/>
        <v>Error</v>
      </c>
      <c r="AM6" t="str">
        <f t="shared" si="0"/>
        <v>Error</v>
      </c>
      <c r="AN6" t="str">
        <f t="shared" si="0"/>
        <v>Error</v>
      </c>
    </row>
    <row r="7" spans="1:40" x14ac:dyDescent="0.3">
      <c r="A7" s="169"/>
      <c r="B7" s="72">
        <v>2018</v>
      </c>
      <c r="C7" s="11">
        <v>879</v>
      </c>
      <c r="D7" s="11">
        <v>1077</v>
      </c>
      <c r="E7" s="11">
        <v>1670</v>
      </c>
      <c r="F7" s="11">
        <v>3807</v>
      </c>
      <c r="G7" s="11">
        <v>1560</v>
      </c>
      <c r="H7" s="11">
        <v>762</v>
      </c>
      <c r="I7" s="11">
        <v>463</v>
      </c>
      <c r="J7" s="11">
        <v>444</v>
      </c>
      <c r="K7" s="11">
        <v>218</v>
      </c>
      <c r="L7" s="11">
        <v>160</v>
      </c>
      <c r="M7" s="11">
        <v>172</v>
      </c>
      <c r="N7" s="11">
        <v>72</v>
      </c>
      <c r="O7" s="11">
        <v>22</v>
      </c>
      <c r="P7" s="11">
        <v>10</v>
      </c>
      <c r="Q7" s="1"/>
      <c r="AK7" t="str">
        <f t="shared" si="0"/>
        <v>Error</v>
      </c>
      <c r="AL7" t="str">
        <f t="shared" si="0"/>
        <v>Error</v>
      </c>
      <c r="AM7" t="str">
        <f t="shared" si="0"/>
        <v>Error</v>
      </c>
      <c r="AN7" t="str">
        <f t="shared" si="0"/>
        <v>Error</v>
      </c>
    </row>
    <row r="8" spans="1:40" x14ac:dyDescent="0.3">
      <c r="A8" s="169"/>
      <c r="B8" s="71">
        <v>2019</v>
      </c>
      <c r="C8" s="9">
        <v>976</v>
      </c>
      <c r="D8" s="9">
        <v>1091</v>
      </c>
      <c r="E8" s="9">
        <v>1683</v>
      </c>
      <c r="F8" s="9">
        <v>3749</v>
      </c>
      <c r="G8" s="9">
        <v>1548</v>
      </c>
      <c r="H8" s="9">
        <v>706</v>
      </c>
      <c r="I8" s="9">
        <v>411</v>
      </c>
      <c r="J8" s="9">
        <v>463</v>
      </c>
      <c r="K8" s="9">
        <v>284</v>
      </c>
      <c r="L8" s="9">
        <v>148</v>
      </c>
      <c r="M8" s="9">
        <v>154</v>
      </c>
      <c r="N8" s="9">
        <v>93</v>
      </c>
      <c r="O8" s="9">
        <v>32</v>
      </c>
      <c r="P8" s="9">
        <v>14</v>
      </c>
      <c r="Q8" s="1"/>
      <c r="AK8" t="str">
        <f t="shared" si="0"/>
        <v>Error</v>
      </c>
      <c r="AL8" t="str">
        <f t="shared" si="0"/>
        <v>Error</v>
      </c>
      <c r="AM8" t="str">
        <f t="shared" si="0"/>
        <v>Error</v>
      </c>
      <c r="AN8" t="str">
        <f t="shared" si="0"/>
        <v>Error</v>
      </c>
    </row>
    <row r="9" spans="1:40" x14ac:dyDescent="0.3">
      <c r="A9" s="169"/>
      <c r="B9" s="72">
        <v>2020</v>
      </c>
      <c r="C9" s="11">
        <v>771</v>
      </c>
      <c r="D9" s="11">
        <v>929</v>
      </c>
      <c r="E9" s="11">
        <v>1340</v>
      </c>
      <c r="F9" s="11">
        <v>3262</v>
      </c>
      <c r="G9" s="11">
        <v>1376</v>
      </c>
      <c r="H9" s="11">
        <v>660</v>
      </c>
      <c r="I9" s="11">
        <v>343</v>
      </c>
      <c r="J9" s="11">
        <v>385</v>
      </c>
      <c r="K9" s="11">
        <v>225</v>
      </c>
      <c r="L9" s="11">
        <v>124</v>
      </c>
      <c r="M9" s="11">
        <v>146</v>
      </c>
      <c r="N9" s="11">
        <v>69</v>
      </c>
      <c r="O9" s="11">
        <v>20</v>
      </c>
      <c r="P9" s="11">
        <v>14</v>
      </c>
      <c r="Q9" s="1"/>
      <c r="AK9" t="str">
        <f t="shared" si="0"/>
        <v>Error</v>
      </c>
      <c r="AL9" t="str">
        <f t="shared" si="0"/>
        <v>Error</v>
      </c>
      <c r="AM9" t="str">
        <f t="shared" si="0"/>
        <v>Error</v>
      </c>
      <c r="AN9" t="str">
        <f t="shared" si="0"/>
        <v>Error</v>
      </c>
    </row>
    <row r="10" spans="1:40" x14ac:dyDescent="0.3">
      <c r="A10" s="169"/>
      <c r="B10" s="71">
        <v>2021</v>
      </c>
      <c r="C10" s="9">
        <v>807</v>
      </c>
      <c r="D10" s="9">
        <v>894</v>
      </c>
      <c r="E10" s="9">
        <v>1230</v>
      </c>
      <c r="F10" s="9">
        <v>2318</v>
      </c>
      <c r="G10" s="9">
        <v>1101</v>
      </c>
      <c r="H10" s="9">
        <v>600</v>
      </c>
      <c r="I10" s="9">
        <v>316</v>
      </c>
      <c r="J10" s="9">
        <v>276</v>
      </c>
      <c r="K10" s="9">
        <v>186</v>
      </c>
      <c r="L10" s="9">
        <v>105</v>
      </c>
      <c r="M10" s="9">
        <v>116</v>
      </c>
      <c r="N10" s="9">
        <v>67</v>
      </c>
      <c r="O10" s="9">
        <v>31</v>
      </c>
      <c r="P10" s="9">
        <v>18</v>
      </c>
      <c r="Q10" s="1"/>
      <c r="AK10" t="str">
        <f t="shared" si="0"/>
        <v>Error</v>
      </c>
      <c r="AL10" t="str">
        <f t="shared" si="0"/>
        <v>Error</v>
      </c>
      <c r="AM10" t="str">
        <f t="shared" si="0"/>
        <v>Error</v>
      </c>
      <c r="AN10" t="str">
        <f t="shared" si="0"/>
        <v>Error</v>
      </c>
    </row>
    <row r="11" spans="1:40" x14ac:dyDescent="0.3">
      <c r="A11" s="169"/>
      <c r="B11" s="72">
        <v>2022</v>
      </c>
      <c r="C11" s="11">
        <v>1165</v>
      </c>
      <c r="D11" s="11">
        <v>1122</v>
      </c>
      <c r="E11" s="11">
        <v>954</v>
      </c>
      <c r="F11" s="11">
        <v>1323</v>
      </c>
      <c r="G11" s="11">
        <v>705</v>
      </c>
      <c r="H11" s="11">
        <v>407</v>
      </c>
      <c r="I11" s="11">
        <v>244</v>
      </c>
      <c r="J11" s="11">
        <v>264</v>
      </c>
      <c r="K11" s="11">
        <v>132</v>
      </c>
      <c r="L11" s="11">
        <v>78</v>
      </c>
      <c r="M11" s="11">
        <v>122</v>
      </c>
      <c r="N11" s="11">
        <v>65</v>
      </c>
      <c r="O11" s="11">
        <v>21</v>
      </c>
      <c r="P11" s="11">
        <v>9</v>
      </c>
      <c r="Q11" s="1"/>
      <c r="AK11" t="str">
        <f t="shared" si="0"/>
        <v>Error</v>
      </c>
      <c r="AL11" t="str">
        <f t="shared" si="0"/>
        <v>Error</v>
      </c>
      <c r="AM11" t="str">
        <f t="shared" si="0"/>
        <v>Error</v>
      </c>
      <c r="AN11" t="str">
        <f t="shared" si="0"/>
        <v>Error</v>
      </c>
    </row>
    <row r="12" spans="1:40" x14ac:dyDescent="0.3">
      <c r="A12" s="169"/>
      <c r="B12" s="71">
        <v>2023</v>
      </c>
      <c r="C12" s="9">
        <v>1256</v>
      </c>
      <c r="D12" s="9">
        <v>1299</v>
      </c>
      <c r="E12" s="9">
        <v>1146</v>
      </c>
      <c r="F12" s="9">
        <v>1655</v>
      </c>
      <c r="G12" s="9">
        <v>873</v>
      </c>
      <c r="H12" s="9">
        <v>484</v>
      </c>
      <c r="I12" s="9">
        <v>274</v>
      </c>
      <c r="J12" s="9">
        <v>262</v>
      </c>
      <c r="K12" s="9">
        <v>143</v>
      </c>
      <c r="L12" s="9">
        <v>84</v>
      </c>
      <c r="M12" s="9">
        <v>138</v>
      </c>
      <c r="N12" s="9">
        <v>71</v>
      </c>
      <c r="O12" s="9">
        <v>18</v>
      </c>
      <c r="P12" s="9">
        <v>20</v>
      </c>
      <c r="Q12" s="1"/>
    </row>
    <row r="13" spans="1:40" x14ac:dyDescent="0.3">
      <c r="A13" s="169"/>
      <c r="B13" s="72">
        <v>2024</v>
      </c>
      <c r="C13" s="11">
        <v>1267</v>
      </c>
      <c r="D13" s="11">
        <v>1355</v>
      </c>
      <c r="E13" s="11">
        <v>1259</v>
      </c>
      <c r="F13" s="11">
        <v>2030</v>
      </c>
      <c r="G13" s="11">
        <v>1033</v>
      </c>
      <c r="H13" s="11">
        <v>643</v>
      </c>
      <c r="I13" s="11">
        <v>332</v>
      </c>
      <c r="J13" s="11">
        <v>271</v>
      </c>
      <c r="K13" s="11">
        <v>162</v>
      </c>
      <c r="L13" s="11">
        <v>106</v>
      </c>
      <c r="M13" s="11">
        <v>141</v>
      </c>
      <c r="N13" s="11">
        <v>70</v>
      </c>
      <c r="O13" s="11">
        <v>27</v>
      </c>
      <c r="P13" s="11">
        <v>13</v>
      </c>
      <c r="Q13" s="1"/>
    </row>
    <row r="14" spans="1:40" x14ac:dyDescent="0.3">
      <c r="A14" s="169"/>
      <c r="B14" s="71">
        <v>2025</v>
      </c>
      <c r="C14" s="9">
        <v>1224</v>
      </c>
      <c r="D14" s="9">
        <v>1233</v>
      </c>
      <c r="E14" s="9">
        <v>1353</v>
      </c>
      <c r="F14" s="9">
        <v>2268</v>
      </c>
      <c r="G14" s="9">
        <v>1174</v>
      </c>
      <c r="H14" s="9">
        <v>835</v>
      </c>
      <c r="I14" s="9">
        <v>394</v>
      </c>
      <c r="J14" s="9">
        <v>293</v>
      </c>
      <c r="K14" s="9">
        <v>178</v>
      </c>
      <c r="L14" s="9">
        <v>101</v>
      </c>
      <c r="M14" s="9">
        <v>151</v>
      </c>
      <c r="N14" s="9">
        <v>64</v>
      </c>
      <c r="O14" s="9">
        <v>31</v>
      </c>
      <c r="P14" s="9">
        <v>12</v>
      </c>
      <c r="Q14" s="1"/>
    </row>
    <row r="16" spans="1:40" ht="28" x14ac:dyDescent="0.3">
      <c r="A16" s="18" t="s">
        <v>141</v>
      </c>
      <c r="B16" s="18" t="s">
        <v>92</v>
      </c>
      <c r="C16" s="18" t="s">
        <v>145</v>
      </c>
      <c r="D16" s="18" t="s">
        <v>119</v>
      </c>
      <c r="E16" s="18" t="s">
        <v>120</v>
      </c>
      <c r="F16" s="18" t="s">
        <v>121</v>
      </c>
      <c r="G16" s="18" t="s">
        <v>122</v>
      </c>
      <c r="H16" s="18" t="s">
        <v>123</v>
      </c>
      <c r="I16" s="18" t="s">
        <v>146</v>
      </c>
      <c r="J16" s="18" t="s">
        <v>125</v>
      </c>
      <c r="K16" s="18" t="s">
        <v>142</v>
      </c>
      <c r="L16" s="18" t="s">
        <v>143</v>
      </c>
      <c r="M16" s="18" t="s">
        <v>144</v>
      </c>
      <c r="N16" s="18" t="s">
        <v>219</v>
      </c>
      <c r="O16" s="18" t="s">
        <v>220</v>
      </c>
      <c r="P16" s="18" t="s">
        <v>218</v>
      </c>
    </row>
    <row r="17" spans="1:40" x14ac:dyDescent="0.3">
      <c r="A17" s="168" t="s">
        <v>132</v>
      </c>
      <c r="B17" s="71">
        <v>2015</v>
      </c>
      <c r="C17" s="9">
        <v>1895589.5200000009</v>
      </c>
      <c r="D17" s="9">
        <v>12755520.679999985</v>
      </c>
      <c r="E17" s="9">
        <v>28782016.220000006</v>
      </c>
      <c r="F17" s="9">
        <v>86790686.290000036</v>
      </c>
      <c r="G17" s="9">
        <v>46619211.860000044</v>
      </c>
      <c r="H17" s="9">
        <v>30164640.989999991</v>
      </c>
      <c r="I17" s="9">
        <v>26091816.200000003</v>
      </c>
      <c r="J17" s="9">
        <v>35399395.520000018</v>
      </c>
      <c r="K17" s="9">
        <v>24709740.549999997</v>
      </c>
      <c r="L17" s="9">
        <v>15678851.809999999</v>
      </c>
      <c r="M17" s="9">
        <v>31654987.909999996</v>
      </c>
      <c r="N17" s="9">
        <v>29150541.619999997</v>
      </c>
      <c r="O17" s="9">
        <v>18267331.07</v>
      </c>
      <c r="P17" s="9">
        <v>31991554.700000003</v>
      </c>
      <c r="AK17" t="str">
        <f t="shared" ref="AK17:AN24" si="1">IF(ROUND(K17-X17,-2)=0,"OK","Error")</f>
        <v>Error</v>
      </c>
      <c r="AL17" t="str">
        <f t="shared" si="1"/>
        <v>Error</v>
      </c>
      <c r="AM17" t="str">
        <f t="shared" si="1"/>
        <v>Error</v>
      </c>
      <c r="AN17" t="str">
        <f t="shared" si="1"/>
        <v>Error</v>
      </c>
    </row>
    <row r="18" spans="1:40" x14ac:dyDescent="0.3">
      <c r="A18" s="169"/>
      <c r="B18" s="72">
        <v>2016</v>
      </c>
      <c r="C18" s="11">
        <v>1629210.0926500002</v>
      </c>
      <c r="D18" s="11">
        <v>10766537.149999989</v>
      </c>
      <c r="E18" s="11">
        <v>27237065.210010003</v>
      </c>
      <c r="F18" s="11">
        <v>85803258.740000069</v>
      </c>
      <c r="G18" s="11">
        <v>52420236.240000017</v>
      </c>
      <c r="H18" s="11">
        <v>33546141.890000001</v>
      </c>
      <c r="I18" s="11">
        <v>28139331.440000001</v>
      </c>
      <c r="J18" s="11">
        <v>38899823.960000016</v>
      </c>
      <c r="K18" s="11">
        <v>27283868.020000003</v>
      </c>
      <c r="L18" s="11">
        <v>12928357.439999998</v>
      </c>
      <c r="M18" s="11">
        <v>32383256.899999991</v>
      </c>
      <c r="N18" s="11">
        <v>31778121.109999988</v>
      </c>
      <c r="O18" s="11">
        <v>16945214.609999999</v>
      </c>
      <c r="P18" s="11">
        <v>13984297.9</v>
      </c>
      <c r="AK18" t="str">
        <f t="shared" si="1"/>
        <v>Error</v>
      </c>
      <c r="AL18" t="str">
        <f t="shared" si="1"/>
        <v>Error</v>
      </c>
      <c r="AM18" t="str">
        <f t="shared" si="1"/>
        <v>Error</v>
      </c>
      <c r="AN18" t="str">
        <f t="shared" si="1"/>
        <v>Error</v>
      </c>
    </row>
    <row r="19" spans="1:40" x14ac:dyDescent="0.3">
      <c r="A19" s="169"/>
      <c r="B19" s="71">
        <v>2017</v>
      </c>
      <c r="C19" s="9">
        <v>1508407.6673499998</v>
      </c>
      <c r="D19" s="9">
        <v>9894875.8900000006</v>
      </c>
      <c r="E19" s="9">
        <v>24245558.330000024</v>
      </c>
      <c r="F19" s="9">
        <v>82208001.75999999</v>
      </c>
      <c r="G19" s="9">
        <v>55350596.579999924</v>
      </c>
      <c r="H19" s="9">
        <v>36885562.960000016</v>
      </c>
      <c r="I19" s="9">
        <v>30175145.66</v>
      </c>
      <c r="J19" s="9">
        <v>45053179.870000012</v>
      </c>
      <c r="K19" s="9">
        <v>29103576.620000005</v>
      </c>
      <c r="L19" s="9">
        <v>15943066.450000005</v>
      </c>
      <c r="M19" s="9">
        <v>29273435.25999999</v>
      </c>
      <c r="N19" s="9">
        <v>31868776.350000009</v>
      </c>
      <c r="O19" s="9">
        <v>17941610.249999996</v>
      </c>
      <c r="P19" s="9">
        <v>54610408.159999996</v>
      </c>
      <c r="AK19" t="str">
        <f t="shared" si="1"/>
        <v>Error</v>
      </c>
      <c r="AL19" t="str">
        <f t="shared" si="1"/>
        <v>Error</v>
      </c>
      <c r="AM19" t="str">
        <f t="shared" si="1"/>
        <v>Error</v>
      </c>
      <c r="AN19" t="str">
        <f t="shared" si="1"/>
        <v>Error</v>
      </c>
    </row>
    <row r="20" spans="1:40" x14ac:dyDescent="0.3">
      <c r="A20" s="169"/>
      <c r="B20" s="72">
        <v>2018</v>
      </c>
      <c r="C20" s="11">
        <v>1464962.9500000002</v>
      </c>
      <c r="D20" s="11">
        <v>8429759.9499999993</v>
      </c>
      <c r="E20" s="11">
        <v>21183792.17000002</v>
      </c>
      <c r="F20" s="11">
        <v>79933691.050000012</v>
      </c>
      <c r="G20" s="11">
        <v>57071874.889999926</v>
      </c>
      <c r="H20" s="11">
        <v>39374344.929999977</v>
      </c>
      <c r="I20" s="11">
        <v>31029523.440000016</v>
      </c>
      <c r="J20" s="11">
        <v>38595724.879999973</v>
      </c>
      <c r="K20" s="11">
        <v>24466426.069999982</v>
      </c>
      <c r="L20" s="11">
        <v>21737665.600000001</v>
      </c>
      <c r="M20" s="11">
        <v>32624455.150000002</v>
      </c>
      <c r="N20" s="11">
        <v>24205368.479999993</v>
      </c>
      <c r="O20" s="11">
        <v>14718384.760000002</v>
      </c>
      <c r="P20" s="11">
        <v>31733941.909999996</v>
      </c>
      <c r="AK20" t="str">
        <f t="shared" si="1"/>
        <v>Error</v>
      </c>
      <c r="AL20" t="str">
        <f t="shared" si="1"/>
        <v>Error</v>
      </c>
      <c r="AM20" t="str">
        <f t="shared" si="1"/>
        <v>Error</v>
      </c>
      <c r="AN20" t="str">
        <f t="shared" si="1"/>
        <v>Error</v>
      </c>
    </row>
    <row r="21" spans="1:40" x14ac:dyDescent="0.3">
      <c r="A21" s="169"/>
      <c r="B21" s="71">
        <v>2019</v>
      </c>
      <c r="C21" s="9">
        <v>1589327.3199999989</v>
      </c>
      <c r="D21" s="9">
        <v>8306454.6299999999</v>
      </c>
      <c r="E21" s="9">
        <v>21295970.520000011</v>
      </c>
      <c r="F21" s="9">
        <v>79300323.269999966</v>
      </c>
      <c r="G21" s="9">
        <v>56398227.370019965</v>
      </c>
      <c r="H21" s="9">
        <v>36386952.229999952</v>
      </c>
      <c r="I21" s="9">
        <v>27544840.729999989</v>
      </c>
      <c r="J21" s="9">
        <v>40077131.799999982</v>
      </c>
      <c r="K21" s="9">
        <v>31375503.399999995</v>
      </c>
      <c r="L21" s="9">
        <v>20094570.279999997</v>
      </c>
      <c r="M21" s="9">
        <v>28383733.329999987</v>
      </c>
      <c r="N21" s="9">
        <v>30074019.959999993</v>
      </c>
      <c r="O21" s="9">
        <v>22627953.100000001</v>
      </c>
      <c r="P21" s="9">
        <v>31673413.719999999</v>
      </c>
      <c r="AK21" t="str">
        <f t="shared" si="1"/>
        <v>Error</v>
      </c>
      <c r="AL21" t="str">
        <f t="shared" si="1"/>
        <v>Error</v>
      </c>
      <c r="AM21" t="str">
        <f t="shared" si="1"/>
        <v>Error</v>
      </c>
      <c r="AN21" t="str">
        <f t="shared" si="1"/>
        <v>Error</v>
      </c>
    </row>
    <row r="22" spans="1:40" x14ac:dyDescent="0.3">
      <c r="A22" s="169"/>
      <c r="B22" s="72">
        <v>2020</v>
      </c>
      <c r="C22" s="11">
        <v>1277977.4200000002</v>
      </c>
      <c r="D22" s="11">
        <v>6980604.089999998</v>
      </c>
      <c r="E22" s="11">
        <v>16941475.25</v>
      </c>
      <c r="F22" s="11">
        <v>69079351.279999971</v>
      </c>
      <c r="G22" s="11">
        <v>50336390.550000004</v>
      </c>
      <c r="H22" s="11">
        <v>34007719.360009991</v>
      </c>
      <c r="I22" s="11">
        <v>22954051.369999986</v>
      </c>
      <c r="J22" s="11">
        <v>33251398.100000009</v>
      </c>
      <c r="K22" s="11">
        <v>25098858.109999992</v>
      </c>
      <c r="L22" s="11">
        <v>17000606.389999997</v>
      </c>
      <c r="M22" s="11">
        <v>27153644.620000001</v>
      </c>
      <c r="N22" s="11">
        <v>23087592.479999993</v>
      </c>
      <c r="O22" s="11">
        <v>13353877.68</v>
      </c>
      <c r="P22" s="11">
        <v>26781104.039999999</v>
      </c>
      <c r="AK22" t="str">
        <f t="shared" si="1"/>
        <v>Error</v>
      </c>
      <c r="AL22" t="str">
        <f t="shared" si="1"/>
        <v>Error</v>
      </c>
      <c r="AM22" t="str">
        <f t="shared" si="1"/>
        <v>Error</v>
      </c>
      <c r="AN22" t="str">
        <f t="shared" si="1"/>
        <v>Error</v>
      </c>
    </row>
    <row r="23" spans="1:40" x14ac:dyDescent="0.3">
      <c r="A23" s="169"/>
      <c r="B23" s="71">
        <v>2021</v>
      </c>
      <c r="C23" s="9">
        <v>1685761.8299999998</v>
      </c>
      <c r="D23" s="9">
        <v>6766434.2700000005</v>
      </c>
      <c r="E23" s="9">
        <v>15531125.429999998</v>
      </c>
      <c r="F23" s="9">
        <v>49062436.440010093</v>
      </c>
      <c r="G23" s="9">
        <v>40505856.339989983</v>
      </c>
      <c r="H23" s="9">
        <v>31055701.739999983</v>
      </c>
      <c r="I23" s="9">
        <v>21195140.31000001</v>
      </c>
      <c r="J23" s="9">
        <v>23969827.500000004</v>
      </c>
      <c r="K23" s="9">
        <v>20854263.450000007</v>
      </c>
      <c r="L23" s="9">
        <v>14291510.500000006</v>
      </c>
      <c r="M23" s="9">
        <v>21789111.009999998</v>
      </c>
      <c r="N23" s="9">
        <v>22889076.119999997</v>
      </c>
      <c r="O23" s="9">
        <v>20688855.280000005</v>
      </c>
      <c r="P23" s="9">
        <v>51847358.569999993</v>
      </c>
      <c r="AK23" t="str">
        <f t="shared" si="1"/>
        <v>Error</v>
      </c>
      <c r="AL23" t="str">
        <f t="shared" si="1"/>
        <v>Error</v>
      </c>
      <c r="AM23" t="str">
        <f t="shared" si="1"/>
        <v>Error</v>
      </c>
      <c r="AN23" t="str">
        <f t="shared" si="1"/>
        <v>Error</v>
      </c>
    </row>
    <row r="24" spans="1:40" x14ac:dyDescent="0.3">
      <c r="A24" s="169"/>
      <c r="B24" s="72">
        <v>2022</v>
      </c>
      <c r="C24" s="11">
        <v>2769415.83</v>
      </c>
      <c r="D24" s="11">
        <v>8442054.4700000025</v>
      </c>
      <c r="E24" s="11">
        <v>11765796.420000006</v>
      </c>
      <c r="F24" s="11">
        <v>27741266.659999982</v>
      </c>
      <c r="G24" s="11">
        <v>26072441.739999983</v>
      </c>
      <c r="H24" s="11">
        <v>21037129.77</v>
      </c>
      <c r="I24" s="11">
        <v>16305761.340000005</v>
      </c>
      <c r="J24" s="11">
        <v>22929351.129989997</v>
      </c>
      <c r="K24" s="11">
        <v>14638174.279999997</v>
      </c>
      <c r="L24" s="11">
        <v>10674488.009999998</v>
      </c>
      <c r="M24" s="11">
        <v>22843399.950000007</v>
      </c>
      <c r="N24" s="11">
        <v>21585534.73</v>
      </c>
      <c r="O24" s="11">
        <v>14178244.029999997</v>
      </c>
      <c r="P24" s="11">
        <v>30673961.939999998</v>
      </c>
      <c r="AK24" t="str">
        <f t="shared" si="1"/>
        <v>Error</v>
      </c>
      <c r="AL24" t="str">
        <f t="shared" si="1"/>
        <v>Error</v>
      </c>
      <c r="AM24" t="str">
        <f t="shared" si="1"/>
        <v>Error</v>
      </c>
      <c r="AN24" t="str">
        <f t="shared" si="1"/>
        <v>Error</v>
      </c>
    </row>
    <row r="25" spans="1:40" x14ac:dyDescent="0.3">
      <c r="A25" s="169"/>
      <c r="B25" s="71">
        <v>2023</v>
      </c>
      <c r="C25" s="9">
        <v>3026569.1500000008</v>
      </c>
      <c r="D25" s="9">
        <v>9814032.7400000021</v>
      </c>
      <c r="E25" s="9">
        <v>14194481.61999999</v>
      </c>
      <c r="F25" s="9">
        <v>34640309.070019946</v>
      </c>
      <c r="G25" s="9">
        <v>32249453.500009995</v>
      </c>
      <c r="H25" s="9">
        <v>25125763.120000001</v>
      </c>
      <c r="I25" s="9">
        <v>18430168.245000012</v>
      </c>
      <c r="J25" s="9">
        <v>22309876.469999999</v>
      </c>
      <c r="K25" s="9">
        <v>15951144.999999994</v>
      </c>
      <c r="L25" s="9">
        <v>11481133.269999996</v>
      </c>
      <c r="M25" s="9">
        <v>26181998.870000005</v>
      </c>
      <c r="N25" s="9">
        <v>23774100.400000006</v>
      </c>
      <c r="O25" s="9">
        <v>11794383.99</v>
      </c>
      <c r="P25" s="9">
        <v>39644715.379999995</v>
      </c>
    </row>
    <row r="26" spans="1:40" x14ac:dyDescent="0.3">
      <c r="A26" s="169"/>
      <c r="B26" s="72">
        <v>2024</v>
      </c>
      <c r="C26" s="11">
        <v>3008296.88</v>
      </c>
      <c r="D26" s="11">
        <v>10301239.270000007</v>
      </c>
      <c r="E26" s="11">
        <v>15569185.329999991</v>
      </c>
      <c r="F26" s="11">
        <v>42696815.309989981</v>
      </c>
      <c r="G26" s="11">
        <v>38550145.080000006</v>
      </c>
      <c r="H26" s="11">
        <v>33189440.269999962</v>
      </c>
      <c r="I26" s="11">
        <v>22237367.80999</v>
      </c>
      <c r="J26" s="11">
        <v>23052792.190000013</v>
      </c>
      <c r="K26" s="11">
        <v>18139588.009999998</v>
      </c>
      <c r="L26" s="11">
        <v>14428170.339999994</v>
      </c>
      <c r="M26" s="11">
        <v>26285215.599999983</v>
      </c>
      <c r="N26" s="11">
        <v>23679306.100000001</v>
      </c>
      <c r="O26" s="11">
        <v>17697321.539999999</v>
      </c>
      <c r="P26" s="11">
        <v>53682143.75</v>
      </c>
    </row>
    <row r="27" spans="1:40" x14ac:dyDescent="0.3">
      <c r="A27" s="169"/>
      <c r="B27" s="71">
        <v>2025</v>
      </c>
      <c r="C27" s="9">
        <v>2795943.0600000024</v>
      </c>
      <c r="D27" s="9">
        <v>9387542.219990015</v>
      </c>
      <c r="E27" s="9">
        <v>16885205.949999981</v>
      </c>
      <c r="F27" s="9">
        <v>47726210.099990018</v>
      </c>
      <c r="G27" s="9">
        <v>44122431.640000038</v>
      </c>
      <c r="H27" s="9">
        <v>43232168.230000034</v>
      </c>
      <c r="I27" s="9">
        <v>26286737.369999997</v>
      </c>
      <c r="J27" s="9">
        <v>25244631.349999987</v>
      </c>
      <c r="K27" s="9">
        <v>19834059.639999997</v>
      </c>
      <c r="L27" s="9">
        <v>13628253.130000001</v>
      </c>
      <c r="M27" s="9">
        <v>28660638.730000004</v>
      </c>
      <c r="N27" s="9">
        <v>22672907.890000001</v>
      </c>
      <c r="O27" s="9">
        <v>21246545.66</v>
      </c>
      <c r="P27" s="9">
        <v>20684874.669999998</v>
      </c>
    </row>
    <row r="29" spans="1:40" x14ac:dyDescent="0.3">
      <c r="A29" t="s">
        <v>335</v>
      </c>
    </row>
    <row r="33" spans="3:16" x14ac:dyDescent="0.3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3:16" x14ac:dyDescent="0.3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3:16" x14ac:dyDescent="0.3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3:16" x14ac:dyDescent="0.3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3:16" x14ac:dyDescent="0.3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3:16" x14ac:dyDescent="0.3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3:16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3:16" x14ac:dyDescent="0.3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3:16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3:16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3:16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3:16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3:16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3:16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3:16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3:16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3:16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3:16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3:16" x14ac:dyDescent="0.3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3:16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3:16" x14ac:dyDescent="0.3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</sheetData>
  <mergeCells count="3">
    <mergeCell ref="A2:P2"/>
    <mergeCell ref="A4:A14"/>
    <mergeCell ref="A17:A27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9834B-6151-4ACE-A3E3-5A0F908A7819}">
  <sheetPr>
    <tabColor theme="2" tint="0.79998168889431442"/>
    <pageSetUpPr autoPageBreaks="0"/>
  </sheetPr>
  <dimension ref="A2:Y90"/>
  <sheetViews>
    <sheetView workbookViewId="0">
      <selection activeCell="A2" sqref="A2:I2"/>
    </sheetView>
  </sheetViews>
  <sheetFormatPr defaultRowHeight="14" x14ac:dyDescent="0.3"/>
  <cols>
    <col min="1" max="1" width="10" bestFit="1" customWidth="1"/>
    <col min="2" max="2" width="15.84375" bestFit="1" customWidth="1"/>
    <col min="3" max="3" width="16.23046875" bestFit="1" customWidth="1"/>
    <col min="4" max="4" width="17.3046875" bestFit="1" customWidth="1"/>
    <col min="5" max="5" width="28.69140625" bestFit="1" customWidth="1"/>
    <col min="6" max="6" width="27.84375" bestFit="1" customWidth="1"/>
    <col min="7" max="7" width="17.765625" customWidth="1"/>
    <col min="8" max="8" width="21.3046875" bestFit="1" customWidth="1"/>
    <col min="9" max="9" width="13.4609375" customWidth="1"/>
    <col min="15" max="15" width="8.84375" style="124"/>
    <col min="18" max="20" width="8.84375" style="124"/>
  </cols>
  <sheetData>
    <row r="2" spans="1:25" ht="25" customHeight="1" x14ac:dyDescent="0.3">
      <c r="A2" s="153" t="s">
        <v>312</v>
      </c>
      <c r="B2" s="154"/>
      <c r="C2" s="154"/>
      <c r="D2" s="154"/>
      <c r="E2" s="154"/>
      <c r="F2" s="154"/>
      <c r="G2" s="154"/>
      <c r="H2" s="154"/>
      <c r="I2" s="155"/>
    </row>
    <row r="3" spans="1:25" ht="20.149999999999999" customHeight="1" x14ac:dyDescent="0.3">
      <c r="A3" s="18" t="s">
        <v>127</v>
      </c>
      <c r="B3" s="18" t="s">
        <v>282</v>
      </c>
      <c r="C3" s="18" t="s">
        <v>283</v>
      </c>
      <c r="D3" s="18" t="s">
        <v>128</v>
      </c>
      <c r="E3" s="18" t="s">
        <v>347</v>
      </c>
      <c r="F3" s="18" t="s">
        <v>348</v>
      </c>
      <c r="G3" s="18" t="s">
        <v>136</v>
      </c>
      <c r="H3" s="18" t="s">
        <v>137</v>
      </c>
      <c r="I3" s="18" t="s">
        <v>132</v>
      </c>
    </row>
    <row r="4" spans="1:25" ht="15" customHeight="1" x14ac:dyDescent="0.3">
      <c r="A4" s="13">
        <v>2019</v>
      </c>
      <c r="B4" s="10" t="s">
        <v>111</v>
      </c>
      <c r="C4" s="10" t="s">
        <v>284</v>
      </c>
      <c r="D4" s="10">
        <v>225</v>
      </c>
      <c r="E4" s="10">
        <v>567131.16399999999</v>
      </c>
      <c r="F4" s="10">
        <v>79194.804000000004</v>
      </c>
      <c r="G4" s="10">
        <v>1346424.8119999999</v>
      </c>
      <c r="H4" s="10">
        <v>635699.04</v>
      </c>
      <c r="I4" s="10">
        <v>2779924.86</v>
      </c>
      <c r="J4" s="2"/>
      <c r="O4" s="97"/>
      <c r="R4" s="97"/>
      <c r="S4" s="97"/>
      <c r="T4" s="97"/>
      <c r="U4" s="1"/>
      <c r="V4" s="1"/>
      <c r="W4" s="1"/>
      <c r="X4" s="1"/>
      <c r="Y4" s="1"/>
    </row>
    <row r="5" spans="1:25" ht="15" customHeight="1" x14ac:dyDescent="0.3">
      <c r="A5" s="14">
        <v>2019</v>
      </c>
      <c r="B5" s="12" t="s">
        <v>111</v>
      </c>
      <c r="C5" s="12" t="s">
        <v>285</v>
      </c>
      <c r="D5" s="12">
        <v>374</v>
      </c>
      <c r="E5" s="12">
        <v>2826377.0093999999</v>
      </c>
      <c r="F5" s="12">
        <v>153246.2414</v>
      </c>
      <c r="G5" s="12">
        <v>1588299.1322000001</v>
      </c>
      <c r="H5" s="12">
        <v>2078668.257</v>
      </c>
      <c r="I5" s="12">
        <v>6856647.1399999997</v>
      </c>
      <c r="J5" s="2"/>
      <c r="O5" s="97"/>
      <c r="R5" s="97"/>
      <c r="S5" s="97"/>
      <c r="T5" s="97"/>
      <c r="U5" s="1"/>
      <c r="V5" s="1"/>
      <c r="W5" s="1"/>
      <c r="X5" s="1"/>
      <c r="Y5" s="1"/>
    </row>
    <row r="6" spans="1:25" ht="15" customHeight="1" x14ac:dyDescent="0.3">
      <c r="A6" s="13">
        <v>2019</v>
      </c>
      <c r="B6" s="10" t="s">
        <v>111</v>
      </c>
      <c r="C6" s="10" t="s">
        <v>286</v>
      </c>
      <c r="D6" s="10">
        <v>406</v>
      </c>
      <c r="E6" s="10">
        <v>5117104.1046000002</v>
      </c>
      <c r="F6" s="10">
        <v>201650.53260000001</v>
      </c>
      <c r="G6" s="10">
        <v>1612030.6198</v>
      </c>
      <c r="H6" s="10">
        <v>3402530.7030000002</v>
      </c>
      <c r="I6" s="10">
        <v>10477934.039999999</v>
      </c>
      <c r="J6" s="2"/>
      <c r="O6" s="97"/>
      <c r="R6" s="97"/>
      <c r="S6" s="97"/>
      <c r="T6" s="97"/>
      <c r="U6" s="1"/>
      <c r="V6" s="1"/>
      <c r="W6" s="1"/>
      <c r="X6" s="1"/>
      <c r="Y6" s="1"/>
    </row>
    <row r="7" spans="1:25" ht="15" customHeight="1" x14ac:dyDescent="0.3">
      <c r="A7" s="14">
        <v>2019</v>
      </c>
      <c r="B7" s="12" t="s">
        <v>111</v>
      </c>
      <c r="C7" s="12" t="s">
        <v>287</v>
      </c>
      <c r="D7" s="12">
        <v>1103</v>
      </c>
      <c r="E7" s="12">
        <v>23113006.224800002</v>
      </c>
      <c r="F7" s="12">
        <v>974623.28879899997</v>
      </c>
      <c r="G7" s="12">
        <v>4863397.8723999998</v>
      </c>
      <c r="H7" s="12">
        <v>12344344.18402</v>
      </c>
      <c r="I7" s="12">
        <v>42089302.150020003</v>
      </c>
      <c r="J7" s="2"/>
      <c r="O7" s="97"/>
      <c r="R7" s="97"/>
      <c r="S7" s="97"/>
      <c r="T7" s="97"/>
      <c r="U7" s="1"/>
      <c r="V7" s="1"/>
      <c r="W7" s="1"/>
      <c r="X7" s="1"/>
      <c r="Y7" s="1"/>
    </row>
    <row r="8" spans="1:25" x14ac:dyDescent="0.3">
      <c r="A8" s="13">
        <v>2019</v>
      </c>
      <c r="B8" s="10" t="s">
        <v>111</v>
      </c>
      <c r="C8" s="10" t="s">
        <v>288</v>
      </c>
      <c r="D8" s="10">
        <v>521</v>
      </c>
      <c r="E8" s="10">
        <v>18569015.571400002</v>
      </c>
      <c r="F8" s="10">
        <v>806277.21340000001</v>
      </c>
      <c r="G8" s="10">
        <v>3199399.9081999999</v>
      </c>
      <c r="H8" s="10">
        <v>8070650.1670000004</v>
      </c>
      <c r="I8" s="10">
        <v>31272108.579999998</v>
      </c>
      <c r="J8" s="2"/>
      <c r="O8" s="97"/>
      <c r="R8" s="97"/>
      <c r="S8" s="97"/>
      <c r="T8" s="97"/>
      <c r="U8" s="1"/>
      <c r="V8" s="1"/>
      <c r="W8" s="1"/>
      <c r="X8" s="1"/>
      <c r="Y8" s="1"/>
    </row>
    <row r="9" spans="1:25" x14ac:dyDescent="0.3">
      <c r="A9" s="14">
        <v>2019</v>
      </c>
      <c r="B9" s="12" t="s">
        <v>111</v>
      </c>
      <c r="C9" s="12" t="s">
        <v>289</v>
      </c>
      <c r="D9" s="12">
        <v>378</v>
      </c>
      <c r="E9" s="12">
        <v>18667661.9998</v>
      </c>
      <c r="F9" s="12">
        <v>1128675.9438</v>
      </c>
      <c r="G9" s="12">
        <v>3228827.5273899999</v>
      </c>
      <c r="H9" s="12">
        <v>8334083.9689999996</v>
      </c>
      <c r="I9" s="12">
        <v>32500737.640000001</v>
      </c>
      <c r="O9" s="97"/>
      <c r="R9" s="97"/>
      <c r="S9" s="97"/>
      <c r="T9" s="97"/>
      <c r="U9" s="1"/>
      <c r="V9" s="1"/>
      <c r="W9" s="1"/>
      <c r="X9" s="1"/>
      <c r="Y9" s="1"/>
    </row>
    <row r="10" spans="1:25" x14ac:dyDescent="0.3">
      <c r="A10" s="13">
        <v>2019</v>
      </c>
      <c r="B10" s="10" t="s">
        <v>111</v>
      </c>
      <c r="C10" s="10" t="s">
        <v>290</v>
      </c>
      <c r="D10" s="10">
        <v>226</v>
      </c>
      <c r="E10" s="10">
        <v>13785227.8552</v>
      </c>
      <c r="F10" s="10">
        <v>1362150.0211980001</v>
      </c>
      <c r="G10" s="10">
        <v>2106036.1675999998</v>
      </c>
      <c r="H10" s="10">
        <v>6052113.8360000001</v>
      </c>
      <c r="I10" s="10">
        <v>24088083.359999999</v>
      </c>
      <c r="K10" s="49"/>
      <c r="L10" s="49"/>
      <c r="M10" s="49"/>
      <c r="O10" s="97"/>
      <c r="R10" s="97"/>
      <c r="S10" s="97"/>
      <c r="T10" s="97"/>
      <c r="U10" s="1"/>
      <c r="V10" s="1"/>
      <c r="W10" s="1"/>
      <c r="X10" s="1"/>
      <c r="Y10" s="1"/>
    </row>
    <row r="11" spans="1:25" x14ac:dyDescent="0.3">
      <c r="A11" s="14">
        <v>2019</v>
      </c>
      <c r="B11" s="12" t="s">
        <v>111</v>
      </c>
      <c r="C11" s="12" t="s">
        <v>291</v>
      </c>
      <c r="D11" s="12">
        <v>172</v>
      </c>
      <c r="E11" s="12">
        <v>12793497.1446</v>
      </c>
      <c r="F11" s="12">
        <v>1916817.9826</v>
      </c>
      <c r="G11" s="12">
        <v>1933549.4998000001</v>
      </c>
      <c r="H11" s="12">
        <v>5346658.8430000003</v>
      </c>
      <c r="I11" s="12">
        <v>22709383.34</v>
      </c>
      <c r="O11" s="97"/>
      <c r="R11" s="97"/>
      <c r="S11" s="97"/>
      <c r="T11" s="97"/>
      <c r="U11" s="1"/>
      <c r="V11" s="1"/>
      <c r="W11" s="1"/>
      <c r="X11" s="1"/>
      <c r="Y11" s="1"/>
    </row>
    <row r="12" spans="1:25" x14ac:dyDescent="0.3">
      <c r="A12" s="13">
        <v>2019</v>
      </c>
      <c r="B12" s="10" t="s">
        <v>111</v>
      </c>
      <c r="C12" s="10" t="s">
        <v>292</v>
      </c>
      <c r="D12" s="10">
        <v>71</v>
      </c>
      <c r="E12" s="10">
        <v>6163921.7286</v>
      </c>
      <c r="F12" s="10">
        <v>1712461.3666000001</v>
      </c>
      <c r="G12" s="10">
        <v>1063196.6617999999</v>
      </c>
      <c r="H12" s="10">
        <v>2647733.483</v>
      </c>
      <c r="I12" s="10">
        <v>11830303.380000001</v>
      </c>
      <c r="O12" s="97"/>
      <c r="R12" s="97"/>
      <c r="S12" s="97"/>
      <c r="T12" s="97"/>
      <c r="U12" s="1"/>
      <c r="V12" s="1"/>
      <c r="W12" s="1"/>
      <c r="X12" s="1"/>
      <c r="Y12" s="1"/>
    </row>
    <row r="13" spans="1:25" x14ac:dyDescent="0.3">
      <c r="A13" s="14">
        <v>2019</v>
      </c>
      <c r="B13" s="12" t="s">
        <v>111</v>
      </c>
      <c r="C13" s="12" t="s">
        <v>293</v>
      </c>
      <c r="D13" s="12">
        <v>36</v>
      </c>
      <c r="E13" s="12">
        <v>3897707.2749999999</v>
      </c>
      <c r="F13" s="12">
        <v>1045727.1850000001</v>
      </c>
      <c r="G13" s="12">
        <v>715407.41500000004</v>
      </c>
      <c r="H13" s="12">
        <v>1637263.4350000001</v>
      </c>
      <c r="I13" s="12">
        <v>7590193.7800000003</v>
      </c>
      <c r="O13" s="97"/>
      <c r="R13" s="97"/>
      <c r="S13" s="97"/>
      <c r="T13" s="97"/>
      <c r="U13" s="1"/>
      <c r="V13" s="1"/>
      <c r="W13" s="1"/>
      <c r="X13" s="1"/>
      <c r="Y13" s="1"/>
    </row>
    <row r="14" spans="1:25" x14ac:dyDescent="0.3">
      <c r="A14" s="13">
        <v>2019</v>
      </c>
      <c r="B14" s="10" t="s">
        <v>111</v>
      </c>
      <c r="C14" s="10" t="s">
        <v>294</v>
      </c>
      <c r="D14" s="10">
        <v>71</v>
      </c>
      <c r="E14" s="10">
        <v>9421423.1512000002</v>
      </c>
      <c r="F14" s="10">
        <v>3904133.2571999999</v>
      </c>
      <c r="G14" s="10">
        <v>1662363.5856000001</v>
      </c>
      <c r="H14" s="10">
        <v>4168717.4959999998</v>
      </c>
      <c r="I14" s="10">
        <v>20074621.859999999</v>
      </c>
      <c r="O14" s="97"/>
      <c r="R14" s="97"/>
      <c r="S14" s="97"/>
      <c r="T14" s="97"/>
      <c r="U14" s="1"/>
      <c r="V14" s="1"/>
      <c r="W14" s="1"/>
      <c r="X14" s="1"/>
      <c r="Y14" s="1"/>
    </row>
    <row r="15" spans="1:25" x14ac:dyDescent="0.3">
      <c r="A15" s="14">
        <v>2019</v>
      </c>
      <c r="B15" s="12" t="s">
        <v>111</v>
      </c>
      <c r="C15" s="12" t="s">
        <v>295</v>
      </c>
      <c r="D15" s="12">
        <v>64</v>
      </c>
      <c r="E15" s="12">
        <v>26176767.286200002</v>
      </c>
      <c r="F15" s="12">
        <v>19405679.969799999</v>
      </c>
      <c r="G15" s="12">
        <v>4741440.6654000003</v>
      </c>
      <c r="H15" s="12">
        <v>9974949.7689999994</v>
      </c>
      <c r="I15" s="12">
        <v>61066348.740000002</v>
      </c>
      <c r="O15" s="97"/>
      <c r="R15" s="97"/>
      <c r="S15" s="97"/>
      <c r="T15" s="97"/>
      <c r="U15" s="1"/>
      <c r="V15" s="1"/>
      <c r="W15" s="1"/>
      <c r="X15" s="1"/>
      <c r="Y15" s="1"/>
    </row>
    <row r="16" spans="1:25" x14ac:dyDescent="0.3">
      <c r="A16" s="13">
        <v>2020</v>
      </c>
      <c r="B16" s="10" t="s">
        <v>111</v>
      </c>
      <c r="C16" s="10" t="s">
        <v>284</v>
      </c>
      <c r="D16" s="10">
        <v>162</v>
      </c>
      <c r="E16" s="10">
        <v>406528.21799999999</v>
      </c>
      <c r="F16" s="10">
        <v>42784.038</v>
      </c>
      <c r="G16" s="10">
        <v>900597.63399999996</v>
      </c>
      <c r="H16" s="10">
        <v>524654.99</v>
      </c>
      <c r="I16" s="10">
        <v>2082107.61</v>
      </c>
      <c r="O16" s="97"/>
      <c r="R16" s="97"/>
      <c r="S16" s="97"/>
      <c r="T16" s="97"/>
      <c r="U16" s="1"/>
      <c r="V16" s="1"/>
      <c r="W16" s="1"/>
      <c r="X16" s="1"/>
      <c r="Y16" s="1"/>
    </row>
    <row r="17" spans="1:25" x14ac:dyDescent="0.3">
      <c r="A17" s="14">
        <v>2020</v>
      </c>
      <c r="B17" s="12" t="s">
        <v>111</v>
      </c>
      <c r="C17" s="12" t="s">
        <v>285</v>
      </c>
      <c r="D17" s="12">
        <v>293</v>
      </c>
      <c r="E17" s="12">
        <v>2242177.1376</v>
      </c>
      <c r="F17" s="12">
        <v>108120.2356</v>
      </c>
      <c r="G17" s="12">
        <v>1158312.9188000001</v>
      </c>
      <c r="H17" s="12">
        <v>1591498.7379999999</v>
      </c>
      <c r="I17" s="12">
        <v>5205909.22</v>
      </c>
      <c r="O17" s="97"/>
      <c r="R17" s="97"/>
      <c r="S17" s="97"/>
      <c r="T17" s="97"/>
      <c r="U17" s="1"/>
      <c r="V17" s="1"/>
      <c r="W17" s="1"/>
      <c r="X17" s="1"/>
      <c r="Y17" s="1"/>
    </row>
    <row r="18" spans="1:25" x14ac:dyDescent="0.3">
      <c r="A18" s="13">
        <v>2020</v>
      </c>
      <c r="B18" s="10" t="s">
        <v>111</v>
      </c>
      <c r="C18" s="10" t="s">
        <v>286</v>
      </c>
      <c r="D18" s="10">
        <v>319</v>
      </c>
      <c r="E18" s="10">
        <v>3990570.4742000001</v>
      </c>
      <c r="F18" s="10">
        <v>148272.20019999999</v>
      </c>
      <c r="G18" s="10">
        <v>1295660.1546</v>
      </c>
      <c r="H18" s="10">
        <v>2740079.9709999999</v>
      </c>
      <c r="I18" s="10">
        <v>8336827.8300000001</v>
      </c>
      <c r="O18" s="97"/>
      <c r="R18" s="97"/>
      <c r="S18" s="97"/>
      <c r="T18" s="97"/>
      <c r="U18" s="1"/>
      <c r="V18" s="1"/>
      <c r="W18" s="1"/>
      <c r="X18" s="1"/>
      <c r="Y18" s="1"/>
    </row>
    <row r="19" spans="1:25" x14ac:dyDescent="0.3">
      <c r="A19" s="14">
        <v>2020</v>
      </c>
      <c r="B19" s="12" t="s">
        <v>111</v>
      </c>
      <c r="C19" s="12" t="s">
        <v>287</v>
      </c>
      <c r="D19" s="12">
        <v>935</v>
      </c>
      <c r="E19" s="12">
        <v>19774508.112</v>
      </c>
      <c r="F19" s="12">
        <v>893479.97199999995</v>
      </c>
      <c r="G19" s="12">
        <v>4320393.2259999998</v>
      </c>
      <c r="H19" s="12">
        <v>10587477.140000001</v>
      </c>
      <c r="I19" s="12">
        <v>36332737.689999998</v>
      </c>
      <c r="O19" s="97"/>
      <c r="R19" s="97"/>
      <c r="S19" s="97"/>
      <c r="T19" s="97"/>
      <c r="U19" s="1"/>
      <c r="V19" s="1"/>
      <c r="W19" s="1"/>
      <c r="X19" s="1"/>
      <c r="Y19" s="1"/>
    </row>
    <row r="20" spans="1:25" x14ac:dyDescent="0.3">
      <c r="A20" s="13">
        <v>2020</v>
      </c>
      <c r="B20" s="10" t="s">
        <v>111</v>
      </c>
      <c r="C20" s="10" t="s">
        <v>288</v>
      </c>
      <c r="D20" s="10">
        <v>456</v>
      </c>
      <c r="E20" s="10">
        <v>15939338.885399999</v>
      </c>
      <c r="F20" s="10">
        <v>829443.17740000004</v>
      </c>
      <c r="G20" s="10">
        <v>2777577.4402100001</v>
      </c>
      <c r="H20" s="10">
        <v>7260173.4270000001</v>
      </c>
      <c r="I20" s="10">
        <v>27300603.570009999</v>
      </c>
      <c r="O20" s="97"/>
      <c r="R20" s="97"/>
      <c r="S20" s="97"/>
      <c r="T20" s="97"/>
      <c r="U20" s="1"/>
      <c r="V20" s="1"/>
      <c r="W20" s="1"/>
      <c r="X20" s="1"/>
      <c r="Y20" s="1"/>
    </row>
    <row r="21" spans="1:25" x14ac:dyDescent="0.3">
      <c r="A21" s="14">
        <v>2020</v>
      </c>
      <c r="B21" s="12" t="s">
        <v>111</v>
      </c>
      <c r="C21" s="12" t="s">
        <v>289</v>
      </c>
      <c r="D21" s="12">
        <v>302</v>
      </c>
      <c r="E21" s="12">
        <v>14665425.125399999</v>
      </c>
      <c r="F21" s="12">
        <v>1011155.4874</v>
      </c>
      <c r="G21" s="12">
        <v>2481581.3302000002</v>
      </c>
      <c r="H21" s="12">
        <v>6434668.1770000001</v>
      </c>
      <c r="I21" s="12">
        <v>25027481.739999998</v>
      </c>
      <c r="O21" s="97"/>
      <c r="R21" s="97"/>
      <c r="S21" s="97"/>
      <c r="T21" s="97"/>
      <c r="U21" s="1"/>
      <c r="V21" s="1"/>
      <c r="W21" s="1"/>
      <c r="X21" s="1"/>
      <c r="Y21" s="1"/>
    </row>
    <row r="22" spans="1:25" x14ac:dyDescent="0.3">
      <c r="A22" s="13">
        <v>2020</v>
      </c>
      <c r="B22" s="10" t="s">
        <v>111</v>
      </c>
      <c r="C22" s="10" t="s">
        <v>290</v>
      </c>
      <c r="D22" s="10">
        <v>169</v>
      </c>
      <c r="E22" s="10">
        <v>10362275.684599999</v>
      </c>
      <c r="F22" s="10">
        <v>1061499.3846</v>
      </c>
      <c r="G22" s="10">
        <v>1499604.9798000001</v>
      </c>
      <c r="H22" s="10">
        <v>4294576.3729999997</v>
      </c>
      <c r="I22" s="10">
        <v>17542369.550000001</v>
      </c>
      <c r="O22" s="97"/>
      <c r="R22" s="97"/>
      <c r="S22" s="97"/>
      <c r="T22" s="97"/>
      <c r="U22" s="1"/>
      <c r="V22" s="1"/>
      <c r="W22" s="1"/>
      <c r="X22" s="1"/>
      <c r="Y22" s="1"/>
    </row>
    <row r="23" spans="1:25" x14ac:dyDescent="0.3">
      <c r="A23" s="14">
        <v>2020</v>
      </c>
      <c r="B23" s="12" t="s">
        <v>111</v>
      </c>
      <c r="C23" s="12" t="s">
        <v>291</v>
      </c>
      <c r="D23" s="12">
        <v>165</v>
      </c>
      <c r="E23" s="12">
        <v>12674150.4498</v>
      </c>
      <c r="F23" s="12">
        <v>1605083.0637999999</v>
      </c>
      <c r="G23" s="12">
        <v>1980577.6324</v>
      </c>
      <c r="H23" s="12">
        <v>5297636.1040000003</v>
      </c>
      <c r="I23" s="12">
        <v>22200960.59</v>
      </c>
      <c r="O23" s="97"/>
      <c r="R23" s="97"/>
      <c r="S23" s="97"/>
      <c r="T23" s="97"/>
      <c r="U23" s="1"/>
      <c r="V23" s="1"/>
      <c r="W23" s="1"/>
      <c r="X23" s="1"/>
      <c r="Y23" s="1"/>
    </row>
    <row r="24" spans="1:25" x14ac:dyDescent="0.3">
      <c r="A24" s="13">
        <v>2020</v>
      </c>
      <c r="B24" s="10" t="s">
        <v>111</v>
      </c>
      <c r="C24" s="10" t="s">
        <v>292</v>
      </c>
      <c r="D24" s="10">
        <v>61</v>
      </c>
      <c r="E24" s="10">
        <v>5549094.0586000001</v>
      </c>
      <c r="F24" s="10">
        <v>1241534.5466</v>
      </c>
      <c r="G24" s="10">
        <v>995912.56180000002</v>
      </c>
      <c r="H24" s="10">
        <v>2326843.8629999999</v>
      </c>
      <c r="I24" s="10">
        <v>10584800.33</v>
      </c>
      <c r="O24" s="97"/>
      <c r="R24" s="97"/>
      <c r="S24" s="97"/>
      <c r="T24" s="97"/>
      <c r="U24" s="1"/>
      <c r="V24" s="1"/>
      <c r="W24" s="1"/>
      <c r="X24" s="1"/>
      <c r="Y24" s="1"/>
    </row>
    <row r="25" spans="1:25" x14ac:dyDescent="0.3">
      <c r="A25" s="14">
        <v>2020</v>
      </c>
      <c r="B25" s="12" t="s">
        <v>111</v>
      </c>
      <c r="C25" s="12" t="s">
        <v>293</v>
      </c>
      <c r="D25" s="12">
        <v>31</v>
      </c>
      <c r="E25" s="12">
        <v>3314932.8034000001</v>
      </c>
      <c r="F25" s="12">
        <v>1010757.4253999999</v>
      </c>
      <c r="G25" s="12">
        <v>561997.24419999996</v>
      </c>
      <c r="H25" s="12">
        <v>1333520.527</v>
      </c>
      <c r="I25" s="12">
        <v>6427062.6900000004</v>
      </c>
      <c r="O25" s="97"/>
      <c r="R25" s="97"/>
      <c r="S25" s="97"/>
      <c r="T25" s="97"/>
      <c r="U25" s="1"/>
      <c r="V25" s="1"/>
      <c r="W25" s="1"/>
      <c r="X25" s="1"/>
      <c r="Y25" s="1"/>
    </row>
    <row r="26" spans="1:25" x14ac:dyDescent="0.3">
      <c r="A26" s="13">
        <v>2020</v>
      </c>
      <c r="B26" s="10" t="s">
        <v>111</v>
      </c>
      <c r="C26" s="10" t="s">
        <v>294</v>
      </c>
      <c r="D26" s="10">
        <v>45</v>
      </c>
      <c r="E26" s="10">
        <v>6432168.8017999995</v>
      </c>
      <c r="F26" s="10">
        <v>2100709.8758</v>
      </c>
      <c r="G26" s="10">
        <v>1030343.9734</v>
      </c>
      <c r="H26" s="10">
        <v>2643276.7689999999</v>
      </c>
      <c r="I26" s="10">
        <v>12752268</v>
      </c>
      <c r="O26" s="97"/>
      <c r="R26" s="97"/>
      <c r="S26" s="97"/>
      <c r="T26" s="97"/>
      <c r="U26" s="1"/>
      <c r="V26" s="1"/>
      <c r="W26" s="1"/>
      <c r="X26" s="1"/>
      <c r="Y26" s="1"/>
    </row>
    <row r="27" spans="1:25" x14ac:dyDescent="0.3">
      <c r="A27" s="14">
        <v>2020</v>
      </c>
      <c r="B27" s="12" t="s">
        <v>111</v>
      </c>
      <c r="C27" s="12" t="s">
        <v>295</v>
      </c>
      <c r="D27" s="12">
        <v>49</v>
      </c>
      <c r="E27" s="12">
        <v>12044306.434800001</v>
      </c>
      <c r="F27" s="12">
        <v>17269550.898800001</v>
      </c>
      <c r="G27" s="12">
        <v>3227633.9974000002</v>
      </c>
      <c r="H27" s="12">
        <v>6767652.5089999996</v>
      </c>
      <c r="I27" s="12">
        <v>39923961.439999998</v>
      </c>
      <c r="O27" s="97"/>
      <c r="R27" s="97"/>
      <c r="S27" s="97"/>
      <c r="T27" s="97"/>
      <c r="U27" s="1"/>
      <c r="V27" s="1"/>
      <c r="W27" s="1"/>
      <c r="X27" s="1"/>
      <c r="Y27" s="1"/>
    </row>
    <row r="28" spans="1:25" x14ac:dyDescent="0.3">
      <c r="A28" s="13">
        <v>2021</v>
      </c>
      <c r="B28" s="10" t="s">
        <v>111</v>
      </c>
      <c r="C28" s="10" t="s">
        <v>284</v>
      </c>
      <c r="D28" s="10">
        <v>162</v>
      </c>
      <c r="E28" s="10">
        <v>410826.66220000002</v>
      </c>
      <c r="F28" s="10">
        <v>28652.448199999999</v>
      </c>
      <c r="G28" s="10">
        <v>1121340.3385999999</v>
      </c>
      <c r="H28" s="10">
        <v>569318.24100000004</v>
      </c>
      <c r="I28" s="10">
        <v>2315343.16</v>
      </c>
      <c r="O28" s="97"/>
      <c r="R28" s="97"/>
      <c r="S28" s="97"/>
      <c r="T28" s="97"/>
      <c r="U28" s="1"/>
      <c r="V28" s="1"/>
      <c r="W28" s="1"/>
      <c r="X28" s="1"/>
      <c r="Y28" s="1"/>
    </row>
    <row r="29" spans="1:25" x14ac:dyDescent="0.3">
      <c r="A29" s="14">
        <v>2021</v>
      </c>
      <c r="B29" s="12" t="s">
        <v>111</v>
      </c>
      <c r="C29" s="12" t="s">
        <v>285</v>
      </c>
      <c r="D29" s="12">
        <v>287</v>
      </c>
      <c r="E29" s="12">
        <v>2191028.7198000001</v>
      </c>
      <c r="F29" s="12">
        <v>77134.677798999997</v>
      </c>
      <c r="G29" s="12">
        <v>1322020.9173999999</v>
      </c>
      <c r="H29" s="12">
        <v>1369497.5390000001</v>
      </c>
      <c r="I29" s="12">
        <v>5154242.7699999996</v>
      </c>
      <c r="O29" s="97"/>
      <c r="R29" s="97"/>
      <c r="S29" s="97"/>
      <c r="T29" s="97"/>
      <c r="U29" s="1"/>
      <c r="V29" s="1"/>
      <c r="W29" s="1"/>
      <c r="X29" s="1"/>
      <c r="Y29" s="1"/>
    </row>
    <row r="30" spans="1:25" x14ac:dyDescent="0.3">
      <c r="A30" s="13">
        <v>2021</v>
      </c>
      <c r="B30" s="10" t="s">
        <v>111</v>
      </c>
      <c r="C30" s="10" t="s">
        <v>286</v>
      </c>
      <c r="D30" s="10">
        <v>246</v>
      </c>
      <c r="E30" s="10">
        <v>3078306.2949999999</v>
      </c>
      <c r="F30" s="10">
        <v>84287.535000000003</v>
      </c>
      <c r="G30" s="10">
        <v>1072790.635</v>
      </c>
      <c r="H30" s="10">
        <v>2003688.095</v>
      </c>
      <c r="I30" s="10">
        <v>6417215.6200000001</v>
      </c>
      <c r="O30" s="97"/>
      <c r="R30" s="97"/>
      <c r="S30" s="97"/>
      <c r="T30" s="97"/>
      <c r="U30" s="1"/>
      <c r="V30" s="1"/>
      <c r="W30" s="1"/>
      <c r="X30" s="1"/>
      <c r="Y30" s="1"/>
    </row>
    <row r="31" spans="1:25" x14ac:dyDescent="0.3">
      <c r="A31" s="14">
        <v>2021</v>
      </c>
      <c r="B31" s="12" t="s">
        <v>111</v>
      </c>
      <c r="C31" s="12" t="s">
        <v>287</v>
      </c>
      <c r="D31" s="12">
        <v>746</v>
      </c>
      <c r="E31" s="12">
        <v>16236667.510399999</v>
      </c>
      <c r="F31" s="12">
        <v>707597.75840000005</v>
      </c>
      <c r="G31" s="12">
        <v>3502307.0751999998</v>
      </c>
      <c r="H31" s="12">
        <v>9084147.7320000008</v>
      </c>
      <c r="I31" s="12">
        <v>30099554.359999999</v>
      </c>
      <c r="O31" s="97"/>
      <c r="R31" s="97"/>
      <c r="S31" s="97"/>
      <c r="T31" s="97"/>
      <c r="U31" s="1"/>
      <c r="V31" s="1"/>
      <c r="W31" s="1"/>
      <c r="X31" s="1"/>
      <c r="Y31" s="1"/>
    </row>
    <row r="32" spans="1:25" x14ac:dyDescent="0.3">
      <c r="A32" s="13">
        <v>2021</v>
      </c>
      <c r="B32" s="10" t="s">
        <v>111</v>
      </c>
      <c r="C32" s="10" t="s">
        <v>288</v>
      </c>
      <c r="D32" s="10">
        <v>427</v>
      </c>
      <c r="E32" s="10">
        <v>14978486.1072</v>
      </c>
      <c r="F32" s="10">
        <v>841393.7452</v>
      </c>
      <c r="G32" s="10">
        <v>2545946.9035999998</v>
      </c>
      <c r="H32" s="10">
        <v>6710333.6160000004</v>
      </c>
      <c r="I32" s="10">
        <v>25492003.030000001</v>
      </c>
      <c r="O32" s="97"/>
      <c r="R32" s="97"/>
      <c r="S32" s="97"/>
      <c r="T32" s="97"/>
      <c r="U32" s="1"/>
      <c r="V32" s="1"/>
      <c r="W32" s="1"/>
      <c r="X32" s="1"/>
      <c r="Y32" s="1"/>
    </row>
    <row r="33" spans="1:25" x14ac:dyDescent="0.3">
      <c r="A33" s="14">
        <v>2021</v>
      </c>
      <c r="B33" s="12" t="s">
        <v>111</v>
      </c>
      <c r="C33" s="12" t="s">
        <v>289</v>
      </c>
      <c r="D33" s="12">
        <v>235</v>
      </c>
      <c r="E33" s="12">
        <v>11582068.033</v>
      </c>
      <c r="F33" s="12">
        <v>726217.95299999998</v>
      </c>
      <c r="G33" s="12">
        <v>1918413.0989999999</v>
      </c>
      <c r="H33" s="12">
        <v>5054036.9349999996</v>
      </c>
      <c r="I33" s="12">
        <v>19703553.07</v>
      </c>
      <c r="O33" s="97"/>
      <c r="R33" s="97"/>
      <c r="S33" s="97"/>
      <c r="T33" s="97"/>
      <c r="U33" s="1"/>
      <c r="V33" s="1"/>
      <c r="W33" s="1"/>
      <c r="X33" s="1"/>
      <c r="Y33" s="1"/>
    </row>
    <row r="34" spans="1:25" x14ac:dyDescent="0.3">
      <c r="A34" s="13">
        <v>2021</v>
      </c>
      <c r="B34" s="10" t="s">
        <v>111</v>
      </c>
      <c r="C34" s="10" t="s">
        <v>290</v>
      </c>
      <c r="D34" s="10">
        <v>146</v>
      </c>
      <c r="E34" s="10">
        <v>9000969.3998000007</v>
      </c>
      <c r="F34" s="10">
        <v>882790.0588</v>
      </c>
      <c r="G34" s="10">
        <v>1400542.5024000001</v>
      </c>
      <c r="H34" s="10">
        <v>3940918.9640000002</v>
      </c>
      <c r="I34" s="10">
        <v>15792939.26</v>
      </c>
      <c r="O34" s="97"/>
      <c r="R34" s="97"/>
      <c r="S34" s="97"/>
      <c r="T34" s="97"/>
      <c r="U34" s="1"/>
      <c r="V34" s="1"/>
      <c r="W34" s="1"/>
      <c r="X34" s="1"/>
      <c r="Y34" s="1"/>
    </row>
    <row r="35" spans="1:25" x14ac:dyDescent="0.3">
      <c r="A35" s="14">
        <v>2021</v>
      </c>
      <c r="B35" s="12" t="s">
        <v>111</v>
      </c>
      <c r="C35" s="12" t="s">
        <v>291</v>
      </c>
      <c r="D35" s="12">
        <v>121</v>
      </c>
      <c r="E35" s="12">
        <v>8877892.5260000005</v>
      </c>
      <c r="F35" s="12">
        <v>1449398.5260000001</v>
      </c>
      <c r="G35" s="12">
        <v>1348335.4979999999</v>
      </c>
      <c r="H35" s="12">
        <v>3789250.39</v>
      </c>
      <c r="I35" s="12">
        <v>16074962.970000001</v>
      </c>
      <c r="O35" s="97"/>
      <c r="R35" s="97"/>
      <c r="S35" s="97"/>
      <c r="T35" s="97"/>
      <c r="U35" s="1"/>
      <c r="V35" s="1"/>
      <c r="W35" s="1"/>
      <c r="X35" s="1"/>
      <c r="Y35" s="1"/>
    </row>
    <row r="36" spans="1:25" x14ac:dyDescent="0.3">
      <c r="A36" s="13">
        <v>2021</v>
      </c>
      <c r="B36" s="10" t="s">
        <v>111</v>
      </c>
      <c r="C36" s="10" t="s">
        <v>292</v>
      </c>
      <c r="D36" s="10">
        <v>50</v>
      </c>
      <c r="E36" s="10">
        <v>4717970.5449999999</v>
      </c>
      <c r="F36" s="10">
        <v>875996.14500000002</v>
      </c>
      <c r="G36" s="10">
        <v>683329.14500000002</v>
      </c>
      <c r="H36" s="10">
        <v>1765783.415</v>
      </c>
      <c r="I36" s="10">
        <v>8225312.7300000004</v>
      </c>
      <c r="O36" s="97"/>
      <c r="R36" s="97"/>
      <c r="S36" s="97"/>
      <c r="T36" s="97"/>
      <c r="U36" s="1"/>
      <c r="V36" s="1"/>
      <c r="W36" s="1"/>
      <c r="X36" s="1"/>
      <c r="Y36" s="1"/>
    </row>
    <row r="37" spans="1:25" x14ac:dyDescent="0.3">
      <c r="A37" s="14">
        <v>2021</v>
      </c>
      <c r="B37" s="12" t="s">
        <v>111</v>
      </c>
      <c r="C37" s="12" t="s">
        <v>293</v>
      </c>
      <c r="D37" s="12">
        <v>33</v>
      </c>
      <c r="E37" s="12">
        <v>3711303.1016000002</v>
      </c>
      <c r="F37" s="12">
        <v>794695.7696</v>
      </c>
      <c r="G37" s="12">
        <v>623187.90079999994</v>
      </c>
      <c r="H37" s="12">
        <v>1339338.398</v>
      </c>
      <c r="I37" s="12">
        <v>6707950.5999999996</v>
      </c>
      <c r="O37" s="97"/>
      <c r="R37" s="97"/>
      <c r="S37" s="97"/>
      <c r="T37" s="97"/>
      <c r="U37" s="1"/>
      <c r="V37" s="1"/>
      <c r="W37" s="1"/>
      <c r="X37" s="1"/>
      <c r="Y37" s="1"/>
    </row>
    <row r="38" spans="1:25" x14ac:dyDescent="0.3">
      <c r="A38" s="13">
        <v>2021</v>
      </c>
      <c r="B38" s="10" t="s">
        <v>111</v>
      </c>
      <c r="C38" s="10" t="s">
        <v>294</v>
      </c>
      <c r="D38" s="10">
        <v>46</v>
      </c>
      <c r="E38" s="10">
        <v>6593327.4720000001</v>
      </c>
      <c r="F38" s="10">
        <v>2205869.0520000001</v>
      </c>
      <c r="G38" s="10">
        <v>1041650.94601</v>
      </c>
      <c r="H38" s="10">
        <v>2494341.29</v>
      </c>
      <c r="I38" s="10">
        <v>12615991.609999999</v>
      </c>
      <c r="O38" s="97"/>
      <c r="R38" s="97"/>
      <c r="S38" s="97"/>
      <c r="T38" s="97"/>
      <c r="U38" s="1"/>
      <c r="V38" s="1"/>
      <c r="W38" s="1"/>
      <c r="X38" s="1"/>
      <c r="Y38" s="1"/>
    </row>
    <row r="39" spans="1:25" x14ac:dyDescent="0.3">
      <c r="A39" s="14">
        <v>2021</v>
      </c>
      <c r="B39" s="12" t="s">
        <v>111</v>
      </c>
      <c r="C39" s="12" t="s">
        <v>295</v>
      </c>
      <c r="D39" s="12">
        <v>70</v>
      </c>
      <c r="E39" s="12">
        <v>24837511.259199999</v>
      </c>
      <c r="F39" s="12">
        <v>37199990.225199997</v>
      </c>
      <c r="G39" s="12">
        <v>5589195.4696000004</v>
      </c>
      <c r="H39" s="12">
        <v>11447536.046</v>
      </c>
      <c r="I39" s="12">
        <v>80506218.180000007</v>
      </c>
      <c r="O39" s="97"/>
      <c r="R39" s="97"/>
      <c r="S39" s="97"/>
      <c r="T39" s="97"/>
      <c r="U39" s="1"/>
      <c r="V39" s="1"/>
      <c r="W39" s="1"/>
      <c r="X39" s="1"/>
      <c r="Y39" s="1"/>
    </row>
    <row r="40" spans="1:25" x14ac:dyDescent="0.3">
      <c r="A40" s="13">
        <v>2022</v>
      </c>
      <c r="B40" s="10" t="s">
        <v>111</v>
      </c>
      <c r="C40" s="10" t="s">
        <v>284</v>
      </c>
      <c r="D40" s="10">
        <v>192</v>
      </c>
      <c r="E40" s="10">
        <v>469173.91800000001</v>
      </c>
      <c r="F40" s="10">
        <v>60480.688000000002</v>
      </c>
      <c r="G40" s="10">
        <v>1260316.5540100001</v>
      </c>
      <c r="H40" s="10">
        <v>417649.60999000003</v>
      </c>
      <c r="I40" s="10">
        <v>2327523.58</v>
      </c>
      <c r="O40" s="97"/>
      <c r="R40" s="97"/>
      <c r="S40" s="97"/>
      <c r="T40" s="97"/>
      <c r="U40" s="1"/>
      <c r="V40" s="1"/>
      <c r="W40" s="1"/>
      <c r="X40" s="1"/>
      <c r="Y40" s="1"/>
    </row>
    <row r="41" spans="1:25" x14ac:dyDescent="0.3">
      <c r="A41" s="14">
        <v>2022</v>
      </c>
      <c r="B41" s="12" t="s">
        <v>111</v>
      </c>
      <c r="C41" s="12" t="s">
        <v>285</v>
      </c>
      <c r="D41" s="12">
        <v>260</v>
      </c>
      <c r="E41" s="12">
        <v>2000797.5615999999</v>
      </c>
      <c r="F41" s="12">
        <v>61074.829599999997</v>
      </c>
      <c r="G41" s="12">
        <v>1317919.8407999999</v>
      </c>
      <c r="H41" s="12">
        <v>1222376.568</v>
      </c>
      <c r="I41" s="12">
        <v>4764433.9400000004</v>
      </c>
      <c r="O41" s="97"/>
      <c r="R41" s="97"/>
      <c r="S41" s="97"/>
      <c r="T41" s="97"/>
      <c r="U41" s="1"/>
      <c r="V41" s="1"/>
      <c r="W41" s="1"/>
      <c r="X41" s="1"/>
      <c r="Y41" s="1"/>
    </row>
    <row r="42" spans="1:25" x14ac:dyDescent="0.3">
      <c r="A42" s="13">
        <v>2022</v>
      </c>
      <c r="B42" s="10" t="s">
        <v>111</v>
      </c>
      <c r="C42" s="10" t="s">
        <v>286</v>
      </c>
      <c r="D42" s="10">
        <v>250</v>
      </c>
      <c r="E42" s="10">
        <v>3092478.5263999999</v>
      </c>
      <c r="F42" s="10">
        <v>145606.83840000001</v>
      </c>
      <c r="G42" s="10">
        <v>1380864.0632</v>
      </c>
      <c r="H42" s="10">
        <v>2282600.9219999998</v>
      </c>
      <c r="I42" s="10">
        <v>7127954.1600000001</v>
      </c>
      <c r="O42" s="97"/>
      <c r="R42" s="97"/>
      <c r="S42" s="97"/>
      <c r="T42" s="97"/>
      <c r="U42" s="1"/>
      <c r="V42" s="1"/>
      <c r="W42" s="1"/>
      <c r="X42" s="1"/>
      <c r="Y42" s="1"/>
    </row>
    <row r="43" spans="1:25" x14ac:dyDescent="0.3">
      <c r="A43" s="14">
        <v>2022</v>
      </c>
      <c r="B43" s="12" t="s">
        <v>111</v>
      </c>
      <c r="C43" s="12" t="s">
        <v>287</v>
      </c>
      <c r="D43" s="12">
        <v>619</v>
      </c>
      <c r="E43" s="12">
        <v>12894793.9442</v>
      </c>
      <c r="F43" s="12">
        <v>687171.67720000003</v>
      </c>
      <c r="G43" s="12">
        <v>3223502.8346000002</v>
      </c>
      <c r="H43" s="12">
        <v>8501793.6309999991</v>
      </c>
      <c r="I43" s="12">
        <v>25983647.32</v>
      </c>
      <c r="O43" s="97"/>
      <c r="R43" s="97"/>
      <c r="S43" s="97"/>
      <c r="T43" s="97"/>
      <c r="U43" s="1"/>
      <c r="V43" s="1"/>
      <c r="W43" s="1"/>
      <c r="X43" s="1"/>
      <c r="Y43" s="1"/>
    </row>
    <row r="44" spans="1:25" x14ac:dyDescent="0.3">
      <c r="A44" s="13">
        <v>2022</v>
      </c>
      <c r="B44" s="10" t="s">
        <v>111</v>
      </c>
      <c r="C44" s="10" t="s">
        <v>288</v>
      </c>
      <c r="D44" s="10">
        <v>297</v>
      </c>
      <c r="E44" s="10">
        <v>10270903.242000001</v>
      </c>
      <c r="F44" s="10">
        <v>708737.50100000005</v>
      </c>
      <c r="G44" s="10">
        <v>2189496.7459900002</v>
      </c>
      <c r="H44" s="10">
        <v>5584241.6799999997</v>
      </c>
      <c r="I44" s="10">
        <v>19208606.55999</v>
      </c>
      <c r="O44" s="97"/>
      <c r="R44" s="97"/>
      <c r="S44" s="97"/>
      <c r="T44" s="97"/>
      <c r="U44" s="1"/>
      <c r="V44" s="1"/>
      <c r="W44" s="1"/>
      <c r="X44" s="1"/>
      <c r="Y44" s="1"/>
    </row>
    <row r="45" spans="1:25" x14ac:dyDescent="0.3">
      <c r="A45" s="14">
        <v>2022</v>
      </c>
      <c r="B45" s="12" t="s">
        <v>111</v>
      </c>
      <c r="C45" s="12" t="s">
        <v>289</v>
      </c>
      <c r="D45" s="12">
        <v>197</v>
      </c>
      <c r="E45" s="12">
        <v>9535987.3142000008</v>
      </c>
      <c r="F45" s="12">
        <v>705453.81019999995</v>
      </c>
      <c r="G45" s="12">
        <v>1854947.6246</v>
      </c>
      <c r="H45" s="12">
        <v>4952724.801</v>
      </c>
      <c r="I45" s="12">
        <v>17604087.800000001</v>
      </c>
      <c r="O45" s="97"/>
      <c r="R45" s="97"/>
      <c r="S45" s="97"/>
      <c r="T45" s="97"/>
      <c r="U45" s="1"/>
      <c r="V45" s="1"/>
      <c r="W45" s="1"/>
      <c r="X45" s="1"/>
      <c r="Y45" s="1"/>
    </row>
    <row r="46" spans="1:25" x14ac:dyDescent="0.3">
      <c r="A46" s="13">
        <v>2022</v>
      </c>
      <c r="B46" s="10" t="s">
        <v>111</v>
      </c>
      <c r="C46" s="10" t="s">
        <v>290</v>
      </c>
      <c r="D46" s="10">
        <v>111</v>
      </c>
      <c r="E46" s="10">
        <v>6968066.0700000003</v>
      </c>
      <c r="F46" s="10">
        <v>516517.41</v>
      </c>
      <c r="G46" s="10">
        <v>1102901.8400000001</v>
      </c>
      <c r="H46" s="10">
        <v>3356228.34</v>
      </c>
      <c r="I46" s="10">
        <v>12371212.460000001</v>
      </c>
      <c r="O46" s="97"/>
      <c r="R46" s="97"/>
      <c r="S46" s="97"/>
      <c r="T46" s="97"/>
      <c r="U46" s="1"/>
      <c r="V46" s="1"/>
      <c r="W46" s="1"/>
      <c r="X46" s="1"/>
      <c r="Y46" s="1"/>
    </row>
    <row r="47" spans="1:25" x14ac:dyDescent="0.3">
      <c r="A47" s="14">
        <v>2022</v>
      </c>
      <c r="B47" s="12" t="s">
        <v>111</v>
      </c>
      <c r="C47" s="12" t="s">
        <v>291</v>
      </c>
      <c r="D47" s="12">
        <v>91</v>
      </c>
      <c r="E47" s="12">
        <v>6878728.4910000004</v>
      </c>
      <c r="F47" s="12">
        <v>1070772.041</v>
      </c>
      <c r="G47" s="12">
        <v>1158130.3929999999</v>
      </c>
      <c r="H47" s="12">
        <v>3569624.105</v>
      </c>
      <c r="I47" s="12">
        <v>13246570.710000001</v>
      </c>
      <c r="O47" s="97"/>
      <c r="R47" s="97"/>
      <c r="S47" s="97"/>
      <c r="T47" s="97"/>
      <c r="U47" s="1"/>
      <c r="V47" s="1"/>
      <c r="W47" s="1"/>
      <c r="X47" s="1"/>
      <c r="Y47" s="1"/>
    </row>
    <row r="48" spans="1:25" x14ac:dyDescent="0.3">
      <c r="A48" s="13">
        <v>2022</v>
      </c>
      <c r="B48" s="10" t="s">
        <v>111</v>
      </c>
      <c r="C48" s="10" t="s">
        <v>292</v>
      </c>
      <c r="D48" s="10">
        <v>48</v>
      </c>
      <c r="E48" s="10">
        <v>4498986.75</v>
      </c>
      <c r="F48" s="10">
        <v>796514.06</v>
      </c>
      <c r="G48" s="10">
        <v>749743.7</v>
      </c>
      <c r="H48" s="10">
        <v>1913147.85</v>
      </c>
      <c r="I48" s="10">
        <v>8347320.7400000002</v>
      </c>
      <c r="O48" s="97"/>
      <c r="R48" s="97"/>
      <c r="S48" s="97"/>
      <c r="T48" s="97"/>
      <c r="U48" s="1"/>
      <c r="V48" s="1"/>
      <c r="W48" s="1"/>
      <c r="X48" s="1"/>
      <c r="Y48" s="1"/>
    </row>
    <row r="49" spans="1:25" x14ac:dyDescent="0.3">
      <c r="A49" s="14">
        <v>2022</v>
      </c>
      <c r="B49" s="12" t="s">
        <v>111</v>
      </c>
      <c r="C49" s="12" t="s">
        <v>293</v>
      </c>
      <c r="D49" s="12">
        <v>23</v>
      </c>
      <c r="E49" s="12">
        <v>2365764.5699999998</v>
      </c>
      <c r="F49" s="12">
        <v>842685.12</v>
      </c>
      <c r="G49" s="12">
        <v>582326.81999999995</v>
      </c>
      <c r="H49" s="12">
        <v>1323743.1100000001</v>
      </c>
      <c r="I49" s="12">
        <v>5244812.0199999996</v>
      </c>
      <c r="O49" s="97"/>
      <c r="R49" s="97"/>
      <c r="S49" s="97"/>
      <c r="T49" s="97"/>
      <c r="U49" s="1"/>
      <c r="V49" s="1"/>
      <c r="W49" s="1"/>
      <c r="X49" s="1"/>
      <c r="Y49" s="1"/>
    </row>
    <row r="50" spans="1:25" x14ac:dyDescent="0.3">
      <c r="A50" s="13">
        <v>2022</v>
      </c>
      <c r="B50" s="10" t="s">
        <v>111</v>
      </c>
      <c r="C50" s="10" t="s">
        <v>294</v>
      </c>
      <c r="D50" s="10">
        <v>52</v>
      </c>
      <c r="E50" s="10">
        <v>6745181.4507999998</v>
      </c>
      <c r="F50" s="10">
        <v>3095033.5548</v>
      </c>
      <c r="G50" s="10">
        <v>1331775.4203999999</v>
      </c>
      <c r="H50" s="10">
        <v>3023533.6340000001</v>
      </c>
      <c r="I50" s="10">
        <v>14860468.82</v>
      </c>
      <c r="O50" s="97"/>
      <c r="R50" s="97"/>
      <c r="S50" s="97"/>
      <c r="T50" s="97"/>
      <c r="U50" s="1"/>
      <c r="V50" s="1"/>
      <c r="W50" s="1"/>
      <c r="X50" s="1"/>
      <c r="Y50" s="1"/>
    </row>
    <row r="51" spans="1:25" x14ac:dyDescent="0.3">
      <c r="A51" s="14">
        <v>2022</v>
      </c>
      <c r="B51" s="12" t="s">
        <v>111</v>
      </c>
      <c r="C51" s="12" t="s">
        <v>295</v>
      </c>
      <c r="D51" s="12">
        <v>43</v>
      </c>
      <c r="E51" s="12">
        <v>10181155.141000001</v>
      </c>
      <c r="F51" s="12">
        <v>27900752.030999999</v>
      </c>
      <c r="G51" s="12">
        <v>3498990.5929999999</v>
      </c>
      <c r="H51" s="12">
        <v>7255659.3650000002</v>
      </c>
      <c r="I51" s="12">
        <v>49895110.259999998</v>
      </c>
      <c r="O51" s="97"/>
      <c r="R51" s="97"/>
      <c r="S51" s="97"/>
      <c r="T51" s="97"/>
      <c r="U51" s="1"/>
      <c r="V51" s="1"/>
      <c r="W51" s="1"/>
      <c r="X51" s="1"/>
      <c r="Y51" s="1"/>
    </row>
    <row r="52" spans="1:25" x14ac:dyDescent="0.3">
      <c r="A52" s="13">
        <v>2023</v>
      </c>
      <c r="B52" s="10" t="s">
        <v>111</v>
      </c>
      <c r="C52" s="10" t="s">
        <v>284</v>
      </c>
      <c r="D52" s="10">
        <v>223</v>
      </c>
      <c r="E52" s="10">
        <v>505363.32760000002</v>
      </c>
      <c r="F52" s="10">
        <v>54368.491600000001</v>
      </c>
      <c r="G52" s="10">
        <v>1635745.4387999999</v>
      </c>
      <c r="H52" s="10">
        <v>544791.93799999997</v>
      </c>
      <c r="I52" s="10">
        <v>3019801.65</v>
      </c>
      <c r="O52" s="97"/>
      <c r="R52" s="97"/>
      <c r="S52" s="97"/>
      <c r="T52" s="97"/>
      <c r="U52" s="1"/>
      <c r="V52" s="1"/>
      <c r="W52" s="1"/>
      <c r="X52" s="1"/>
      <c r="Y52" s="1"/>
    </row>
    <row r="53" spans="1:25" x14ac:dyDescent="0.3">
      <c r="A53" s="14">
        <v>2023</v>
      </c>
      <c r="B53" s="12" t="s">
        <v>111</v>
      </c>
      <c r="C53" s="12" t="s">
        <v>285</v>
      </c>
      <c r="D53" s="12">
        <v>344</v>
      </c>
      <c r="E53" s="12">
        <v>2621206.3525999999</v>
      </c>
      <c r="F53" s="12">
        <v>87544.730599999995</v>
      </c>
      <c r="G53" s="12">
        <v>1778398.07382</v>
      </c>
      <c r="H53" s="12">
        <v>1959568.723</v>
      </c>
      <c r="I53" s="12">
        <v>6709200.2500200002</v>
      </c>
      <c r="O53" s="97"/>
      <c r="R53" s="97"/>
      <c r="S53" s="97"/>
      <c r="T53" s="97"/>
      <c r="U53" s="1"/>
      <c r="V53" s="1"/>
      <c r="W53" s="1"/>
      <c r="X53" s="1"/>
      <c r="Y53" s="1"/>
    </row>
    <row r="54" spans="1:25" x14ac:dyDescent="0.3">
      <c r="A54" s="13">
        <v>2023</v>
      </c>
      <c r="B54" s="10" t="s">
        <v>111</v>
      </c>
      <c r="C54" s="10" t="s">
        <v>286</v>
      </c>
      <c r="D54" s="10">
        <v>340</v>
      </c>
      <c r="E54" s="10">
        <v>4198400.5042000003</v>
      </c>
      <c r="F54" s="10">
        <v>202587.63020000001</v>
      </c>
      <c r="G54" s="10">
        <v>1932441.7346000001</v>
      </c>
      <c r="H54" s="10">
        <v>3410521.841</v>
      </c>
      <c r="I54" s="10">
        <v>10050272.609999999</v>
      </c>
      <c r="O54" s="97"/>
      <c r="R54" s="97"/>
      <c r="S54" s="97"/>
      <c r="T54" s="97"/>
      <c r="U54" s="1"/>
      <c r="V54" s="1"/>
      <c r="W54" s="1"/>
      <c r="X54" s="1"/>
      <c r="Y54" s="1"/>
    </row>
    <row r="55" spans="1:25" x14ac:dyDescent="0.3">
      <c r="A55" s="14">
        <v>2023</v>
      </c>
      <c r="B55" s="12" t="s">
        <v>111</v>
      </c>
      <c r="C55" s="12" t="s">
        <v>287</v>
      </c>
      <c r="D55" s="12">
        <v>719</v>
      </c>
      <c r="E55" s="12">
        <v>14679190.2062</v>
      </c>
      <c r="F55" s="12">
        <v>805072.97719999996</v>
      </c>
      <c r="G55" s="12">
        <v>4219950.1906199995</v>
      </c>
      <c r="H55" s="12">
        <v>11057295.850989999</v>
      </c>
      <c r="I55" s="12">
        <v>31728839.400010001</v>
      </c>
      <c r="O55" s="97"/>
      <c r="R55" s="97"/>
      <c r="S55" s="97"/>
      <c r="T55" s="97"/>
      <c r="U55" s="1"/>
      <c r="V55" s="1"/>
      <c r="W55" s="1"/>
      <c r="X55" s="1"/>
      <c r="Y55" s="1"/>
    </row>
    <row r="56" spans="1:25" x14ac:dyDescent="0.3">
      <c r="A56" s="13">
        <v>2023</v>
      </c>
      <c r="B56" s="10" t="s">
        <v>111</v>
      </c>
      <c r="C56" s="10" t="s">
        <v>288</v>
      </c>
      <c r="D56" s="10">
        <v>298</v>
      </c>
      <c r="E56" s="10">
        <v>10210434.408600001</v>
      </c>
      <c r="F56" s="10">
        <v>791024.23659999995</v>
      </c>
      <c r="G56" s="10">
        <v>2167678.1817999999</v>
      </c>
      <c r="H56" s="10">
        <v>5762280.7280000001</v>
      </c>
      <c r="I56" s="10">
        <v>19448631.635000002</v>
      </c>
      <c r="O56" s="97"/>
      <c r="R56" s="97"/>
      <c r="S56" s="97"/>
      <c r="T56" s="97"/>
      <c r="U56" s="1"/>
      <c r="V56" s="1"/>
      <c r="W56" s="1"/>
      <c r="X56" s="1"/>
      <c r="Y56" s="1"/>
    </row>
    <row r="57" spans="1:25" x14ac:dyDescent="0.3">
      <c r="A57" s="14">
        <v>2023</v>
      </c>
      <c r="B57" s="12" t="s">
        <v>111</v>
      </c>
      <c r="C57" s="12" t="s">
        <v>289</v>
      </c>
      <c r="D57" s="12">
        <v>185</v>
      </c>
      <c r="E57" s="12">
        <v>8846727.7887999993</v>
      </c>
      <c r="F57" s="12">
        <v>700487.81279999996</v>
      </c>
      <c r="G57" s="12">
        <v>1888762.4894000001</v>
      </c>
      <c r="H57" s="12">
        <v>4853826.4390000002</v>
      </c>
      <c r="I57" s="12">
        <v>16614419.6</v>
      </c>
      <c r="O57" s="97"/>
      <c r="R57" s="97"/>
      <c r="S57" s="97"/>
      <c r="T57" s="97"/>
      <c r="U57" s="1"/>
      <c r="V57" s="1"/>
      <c r="W57" s="1"/>
      <c r="X57" s="1"/>
      <c r="Y57" s="1"/>
    </row>
    <row r="58" spans="1:25" x14ac:dyDescent="0.3">
      <c r="A58" s="13">
        <v>2023</v>
      </c>
      <c r="B58" s="10" t="s">
        <v>111</v>
      </c>
      <c r="C58" s="10" t="s">
        <v>290</v>
      </c>
      <c r="D58" s="10">
        <v>104</v>
      </c>
      <c r="E58" s="10">
        <v>6327498.7620000001</v>
      </c>
      <c r="F58" s="10">
        <v>696948.51199999999</v>
      </c>
      <c r="G58" s="10">
        <v>1390155.936</v>
      </c>
      <c r="H58" s="10">
        <v>3572958.88</v>
      </c>
      <c r="I58" s="10">
        <v>12446922.279999999</v>
      </c>
      <c r="O58" s="97"/>
      <c r="R58" s="97"/>
      <c r="S58" s="97"/>
      <c r="T58" s="97"/>
      <c r="U58" s="1"/>
      <c r="V58" s="1"/>
      <c r="W58" s="1"/>
      <c r="X58" s="1"/>
      <c r="Y58" s="1"/>
    </row>
    <row r="59" spans="1:25" x14ac:dyDescent="0.3">
      <c r="A59" s="14">
        <v>2023</v>
      </c>
      <c r="B59" s="12" t="s">
        <v>111</v>
      </c>
      <c r="C59" s="12" t="s">
        <v>291</v>
      </c>
      <c r="D59" s="12">
        <v>91</v>
      </c>
      <c r="E59" s="12">
        <v>6801814.9094000002</v>
      </c>
      <c r="F59" s="12">
        <v>1059743.5714</v>
      </c>
      <c r="G59" s="12">
        <v>1066925.7922</v>
      </c>
      <c r="H59" s="12">
        <v>3421103.1370000001</v>
      </c>
      <c r="I59" s="12">
        <v>12570682.460000001</v>
      </c>
      <c r="O59" s="97"/>
      <c r="R59" s="97"/>
      <c r="S59" s="97"/>
      <c r="T59" s="97"/>
      <c r="U59" s="1"/>
      <c r="V59" s="1"/>
      <c r="W59" s="1"/>
      <c r="X59" s="1"/>
      <c r="Y59" s="1"/>
    </row>
    <row r="60" spans="1:25" x14ac:dyDescent="0.3">
      <c r="A60" s="13">
        <v>2023</v>
      </c>
      <c r="B60" s="10" t="s">
        <v>111</v>
      </c>
      <c r="C60" s="10" t="s">
        <v>292</v>
      </c>
      <c r="D60" s="10">
        <v>50</v>
      </c>
      <c r="E60" s="10">
        <v>4292500.5804000003</v>
      </c>
      <c r="F60" s="10">
        <v>1302520.1024</v>
      </c>
      <c r="G60" s="10">
        <v>1140310.9502000001</v>
      </c>
      <c r="H60" s="10">
        <v>2332414.3670000001</v>
      </c>
      <c r="I60" s="10">
        <v>9332016.0500000007</v>
      </c>
      <c r="O60" s="97"/>
      <c r="R60" s="97"/>
      <c r="S60" s="97"/>
      <c r="T60" s="97"/>
      <c r="U60" s="1"/>
      <c r="V60" s="1"/>
      <c r="W60" s="1"/>
      <c r="X60" s="1"/>
      <c r="Y60" s="1"/>
    </row>
    <row r="61" spans="1:25" x14ac:dyDescent="0.3">
      <c r="A61" s="14">
        <v>2023</v>
      </c>
      <c r="B61" s="12" t="s">
        <v>111</v>
      </c>
      <c r="C61" s="12" t="s">
        <v>293</v>
      </c>
      <c r="D61" s="12">
        <v>26</v>
      </c>
      <c r="E61" s="12">
        <v>2684358.7214000002</v>
      </c>
      <c r="F61" s="12">
        <v>882048.97340000002</v>
      </c>
      <c r="G61" s="12">
        <v>468335.17820000002</v>
      </c>
      <c r="H61" s="12">
        <v>1216014.3770000001</v>
      </c>
      <c r="I61" s="12">
        <v>5369501.25</v>
      </c>
      <c r="O61" s="97"/>
      <c r="R61" s="97"/>
      <c r="S61" s="97"/>
      <c r="T61" s="97"/>
      <c r="U61" s="1"/>
      <c r="V61" s="1"/>
      <c r="W61" s="1"/>
      <c r="X61" s="1"/>
      <c r="Y61" s="1"/>
    </row>
    <row r="62" spans="1:25" x14ac:dyDescent="0.3">
      <c r="A62" s="13">
        <v>2023</v>
      </c>
      <c r="B62" s="10" t="s">
        <v>111</v>
      </c>
      <c r="C62" s="10" t="s">
        <v>294</v>
      </c>
      <c r="D62" s="10">
        <v>63</v>
      </c>
      <c r="E62" s="10">
        <v>8207543.2242000001</v>
      </c>
      <c r="F62" s="10">
        <v>4179964.5702</v>
      </c>
      <c r="G62" s="10">
        <v>1527437.0445999999</v>
      </c>
      <c r="H62" s="10">
        <v>4054763.611</v>
      </c>
      <c r="I62" s="10">
        <v>18940551.100000001</v>
      </c>
      <c r="O62" s="97"/>
      <c r="R62" s="97"/>
      <c r="S62" s="97"/>
      <c r="T62" s="97"/>
      <c r="U62" s="1"/>
      <c r="V62" s="1"/>
      <c r="W62" s="1"/>
      <c r="X62" s="1"/>
      <c r="Y62" s="1"/>
    </row>
    <row r="63" spans="1:25" x14ac:dyDescent="0.3">
      <c r="A63" s="14">
        <v>2023</v>
      </c>
      <c r="B63" s="12" t="s">
        <v>111</v>
      </c>
      <c r="C63" s="12" t="s">
        <v>295</v>
      </c>
      <c r="D63" s="12">
        <v>48</v>
      </c>
      <c r="E63" s="12">
        <v>14384835.460200001</v>
      </c>
      <c r="F63" s="12">
        <v>25344336.946199998</v>
      </c>
      <c r="G63" s="12">
        <v>4769590.1025999999</v>
      </c>
      <c r="H63" s="12">
        <v>8561852.6510000005</v>
      </c>
      <c r="I63" s="12">
        <v>54221910.18</v>
      </c>
      <c r="O63" s="97"/>
      <c r="R63" s="97"/>
      <c r="S63" s="97"/>
      <c r="T63" s="97"/>
      <c r="U63" s="1"/>
      <c r="V63" s="1"/>
      <c r="W63" s="1"/>
      <c r="X63" s="1"/>
      <c r="Y63" s="1"/>
    </row>
    <row r="64" spans="1:25" x14ac:dyDescent="0.3">
      <c r="A64" s="13">
        <v>2024</v>
      </c>
      <c r="B64" s="10" t="s">
        <v>111</v>
      </c>
      <c r="C64" s="10" t="s">
        <v>284</v>
      </c>
      <c r="D64" s="10">
        <v>215</v>
      </c>
      <c r="E64" s="10">
        <v>564331.46440000006</v>
      </c>
      <c r="F64" s="10">
        <v>66877.591400000005</v>
      </c>
      <c r="G64" s="10">
        <v>1323130.6672</v>
      </c>
      <c r="H64" s="10">
        <v>556942.87199999997</v>
      </c>
      <c r="I64" s="10">
        <v>2668562.1800000002</v>
      </c>
      <c r="O64" s="97"/>
      <c r="R64" s="97"/>
      <c r="S64" s="97"/>
      <c r="T64" s="97"/>
      <c r="U64" s="1"/>
      <c r="V64" s="1"/>
      <c r="W64" s="1"/>
      <c r="X64" s="1"/>
      <c r="Y64" s="1"/>
    </row>
    <row r="65" spans="1:25" x14ac:dyDescent="0.3">
      <c r="A65" s="14">
        <v>2024</v>
      </c>
      <c r="B65" s="12" t="s">
        <v>111</v>
      </c>
      <c r="C65" s="12" t="s">
        <v>285</v>
      </c>
      <c r="D65" s="12">
        <v>396</v>
      </c>
      <c r="E65" s="12">
        <v>2964027.1542000002</v>
      </c>
      <c r="F65" s="12">
        <v>166349.1102</v>
      </c>
      <c r="G65" s="12">
        <v>2081778.8745899999</v>
      </c>
      <c r="H65" s="12">
        <v>2363296.4109999998</v>
      </c>
      <c r="I65" s="12">
        <v>7877193.3599899998</v>
      </c>
      <c r="O65" s="97"/>
      <c r="R65" s="97"/>
      <c r="S65" s="97"/>
      <c r="T65" s="97"/>
      <c r="U65" s="1"/>
      <c r="V65" s="1"/>
      <c r="W65" s="1"/>
      <c r="X65" s="1"/>
      <c r="Y65" s="1"/>
    </row>
    <row r="66" spans="1:25" x14ac:dyDescent="0.3">
      <c r="A66" s="13">
        <v>2024</v>
      </c>
      <c r="B66" s="10" t="s">
        <v>111</v>
      </c>
      <c r="C66" s="10" t="s">
        <v>286</v>
      </c>
      <c r="D66" s="10">
        <v>405</v>
      </c>
      <c r="E66" s="10">
        <v>4986442.0581999999</v>
      </c>
      <c r="F66" s="10">
        <v>259380.86420000001</v>
      </c>
      <c r="G66" s="10">
        <v>2418376.8966000001</v>
      </c>
      <c r="H66" s="10">
        <v>4446520.0310000004</v>
      </c>
      <c r="I66" s="10">
        <v>12471269.119999999</v>
      </c>
      <c r="O66" s="97"/>
      <c r="R66" s="97"/>
      <c r="S66" s="97"/>
      <c r="T66" s="97"/>
      <c r="U66" s="1"/>
      <c r="V66" s="1"/>
      <c r="W66" s="1"/>
      <c r="X66" s="1"/>
      <c r="Y66" s="1"/>
    </row>
    <row r="67" spans="1:25" x14ac:dyDescent="0.3">
      <c r="A67" s="14">
        <v>2024</v>
      </c>
      <c r="B67" s="12" t="s">
        <v>111</v>
      </c>
      <c r="C67" s="12" t="s">
        <v>287</v>
      </c>
      <c r="D67" s="12">
        <v>905</v>
      </c>
      <c r="E67" s="12">
        <v>18185176.2808</v>
      </c>
      <c r="F67" s="12">
        <v>1373811.1908</v>
      </c>
      <c r="G67" s="12">
        <v>5751445.6953999996</v>
      </c>
      <c r="H67" s="12">
        <v>14638409.809</v>
      </c>
      <c r="I67" s="12">
        <v>41279418.460000001</v>
      </c>
      <c r="O67" s="97"/>
      <c r="R67" s="97"/>
      <c r="S67" s="97"/>
      <c r="T67" s="97"/>
      <c r="U67" s="1"/>
      <c r="V67" s="1"/>
      <c r="W67" s="1"/>
      <c r="X67" s="1"/>
      <c r="Y67" s="1"/>
    </row>
    <row r="68" spans="1:25" x14ac:dyDescent="0.3">
      <c r="A68" s="13">
        <v>2024</v>
      </c>
      <c r="B68" s="10" t="s">
        <v>111</v>
      </c>
      <c r="C68" s="10" t="s">
        <v>288</v>
      </c>
      <c r="D68" s="10">
        <v>346</v>
      </c>
      <c r="E68" s="10">
        <v>11814579.912</v>
      </c>
      <c r="F68" s="10">
        <v>1011290.7120000001</v>
      </c>
      <c r="G68" s="10">
        <v>2759193.9809900001</v>
      </c>
      <c r="H68" s="10">
        <v>7356414.4050000003</v>
      </c>
      <c r="I68" s="10">
        <v>23552623.64999</v>
      </c>
      <c r="O68" s="97"/>
      <c r="R68" s="97"/>
      <c r="S68" s="97"/>
      <c r="T68" s="97"/>
      <c r="U68" s="1"/>
      <c r="V68" s="1"/>
      <c r="W68" s="1"/>
      <c r="X68" s="1"/>
      <c r="Y68" s="1"/>
    </row>
    <row r="69" spans="1:25" x14ac:dyDescent="0.3">
      <c r="A69" s="14">
        <v>2024</v>
      </c>
      <c r="B69" s="12" t="s">
        <v>111</v>
      </c>
      <c r="C69" s="12" t="s">
        <v>289</v>
      </c>
      <c r="D69" s="12">
        <v>159</v>
      </c>
      <c r="E69" s="12">
        <v>7559085.0845999997</v>
      </c>
      <c r="F69" s="12">
        <v>659654.66260000004</v>
      </c>
      <c r="G69" s="12">
        <v>1751088.1598</v>
      </c>
      <c r="H69" s="12">
        <v>4317838.2630000003</v>
      </c>
      <c r="I69" s="12">
        <v>14699713.539999999</v>
      </c>
      <c r="O69" s="97"/>
      <c r="R69" s="97"/>
      <c r="S69" s="97"/>
      <c r="T69" s="97"/>
      <c r="U69" s="1"/>
      <c r="V69" s="1"/>
      <c r="W69" s="1"/>
      <c r="X69" s="1"/>
      <c r="Y69" s="1"/>
    </row>
    <row r="70" spans="1:25" x14ac:dyDescent="0.3">
      <c r="A70" s="13">
        <v>2024</v>
      </c>
      <c r="B70" s="10" t="s">
        <v>111</v>
      </c>
      <c r="C70" s="10" t="s">
        <v>290</v>
      </c>
      <c r="D70" s="10">
        <v>129</v>
      </c>
      <c r="E70" s="10">
        <v>7839492.8536</v>
      </c>
      <c r="F70" s="10">
        <v>957808.16159999999</v>
      </c>
      <c r="G70" s="10">
        <v>1662989.8067999999</v>
      </c>
      <c r="H70" s="10">
        <v>4480992.4680000003</v>
      </c>
      <c r="I70" s="10">
        <v>15563199.890000001</v>
      </c>
      <c r="O70" s="97"/>
      <c r="R70" s="97"/>
      <c r="S70" s="97"/>
      <c r="T70" s="97"/>
      <c r="U70" s="1"/>
      <c r="V70" s="1"/>
      <c r="W70" s="1"/>
      <c r="X70" s="1"/>
      <c r="Y70" s="1"/>
    </row>
    <row r="71" spans="1:25" x14ac:dyDescent="0.3">
      <c r="A71" s="14">
        <v>2024</v>
      </c>
      <c r="B71" s="12" t="s">
        <v>111</v>
      </c>
      <c r="C71" s="12" t="s">
        <v>291</v>
      </c>
      <c r="D71" s="12">
        <v>99</v>
      </c>
      <c r="E71" s="12">
        <v>7403007.4824000001</v>
      </c>
      <c r="F71" s="12">
        <v>1271556.2243999999</v>
      </c>
      <c r="G71" s="12">
        <v>1231421.2312</v>
      </c>
      <c r="H71" s="12">
        <v>4094079.3420000002</v>
      </c>
      <c r="I71" s="12">
        <v>14460350.220000001</v>
      </c>
      <c r="O71" s="97"/>
      <c r="R71" s="97"/>
      <c r="S71" s="97"/>
      <c r="T71" s="97"/>
      <c r="U71" s="1"/>
      <c r="V71" s="1"/>
      <c r="W71" s="1"/>
      <c r="X71" s="1"/>
      <c r="Y71" s="1"/>
    </row>
    <row r="72" spans="1:25" x14ac:dyDescent="0.3">
      <c r="A72" s="13">
        <v>2024</v>
      </c>
      <c r="B72" s="10" t="s">
        <v>111</v>
      </c>
      <c r="C72" s="10" t="s">
        <v>292</v>
      </c>
      <c r="D72" s="10">
        <v>38</v>
      </c>
      <c r="E72" s="10">
        <v>3428339.4147999999</v>
      </c>
      <c r="F72" s="10">
        <v>854298.96580000001</v>
      </c>
      <c r="G72" s="10">
        <v>665863.77738999994</v>
      </c>
      <c r="H72" s="10">
        <v>1685324.3589999999</v>
      </c>
      <c r="I72" s="10">
        <v>6892867.04</v>
      </c>
      <c r="O72" s="97"/>
      <c r="R72" s="97"/>
      <c r="S72" s="97"/>
      <c r="T72" s="97"/>
      <c r="U72" s="1"/>
      <c r="V72" s="1"/>
      <c r="W72" s="1"/>
      <c r="X72" s="1"/>
      <c r="Y72" s="1"/>
    </row>
    <row r="73" spans="1:25" x14ac:dyDescent="0.3">
      <c r="A73" s="14">
        <v>2024</v>
      </c>
      <c r="B73" s="12" t="s">
        <v>111</v>
      </c>
      <c r="C73" s="12" t="s">
        <v>293</v>
      </c>
      <c r="D73" s="12">
        <v>31</v>
      </c>
      <c r="E73" s="12">
        <v>3098926.8810000001</v>
      </c>
      <c r="F73" s="12">
        <v>1171795.9709999999</v>
      </c>
      <c r="G73" s="12">
        <v>486881.88299999997</v>
      </c>
      <c r="H73" s="12">
        <v>1544027.365</v>
      </c>
      <c r="I73" s="12">
        <v>6524578.9500000002</v>
      </c>
      <c r="O73" s="97"/>
      <c r="R73" s="97"/>
      <c r="S73" s="97"/>
      <c r="T73" s="97"/>
      <c r="U73" s="1"/>
      <c r="V73" s="1"/>
      <c r="W73" s="1"/>
      <c r="X73" s="1"/>
      <c r="Y73" s="1"/>
    </row>
    <row r="74" spans="1:25" x14ac:dyDescent="0.3">
      <c r="A74" s="13">
        <v>2024</v>
      </c>
      <c r="B74" s="10" t="s">
        <v>111</v>
      </c>
      <c r="C74" s="10" t="s">
        <v>294</v>
      </c>
      <c r="D74" s="10">
        <v>48</v>
      </c>
      <c r="E74" s="10">
        <v>6464179.7740000002</v>
      </c>
      <c r="F74" s="10">
        <v>2669812.3640000001</v>
      </c>
      <c r="G74" s="10">
        <v>1296480.2420000001</v>
      </c>
      <c r="H74" s="10">
        <v>3313385.06</v>
      </c>
      <c r="I74" s="10">
        <v>14427438.75</v>
      </c>
      <c r="O74" s="97"/>
      <c r="R74" s="97"/>
      <c r="S74" s="97"/>
      <c r="T74" s="97"/>
      <c r="U74" s="1"/>
      <c r="V74" s="1"/>
      <c r="W74" s="1"/>
      <c r="X74" s="1"/>
      <c r="Y74" s="1"/>
    </row>
    <row r="75" spans="1:25" x14ac:dyDescent="0.3">
      <c r="A75" s="14">
        <v>2024</v>
      </c>
      <c r="B75" s="12" t="s">
        <v>111</v>
      </c>
      <c r="C75" s="12" t="s">
        <v>295</v>
      </c>
      <c r="D75" s="12">
        <v>55</v>
      </c>
      <c r="E75" s="12">
        <v>17192209.756000001</v>
      </c>
      <c r="F75" s="12">
        <v>42246917.358400002</v>
      </c>
      <c r="G75" s="12">
        <v>5170769.6531999996</v>
      </c>
      <c r="H75" s="12">
        <v>9783776.1219999995</v>
      </c>
      <c r="I75" s="12">
        <v>76696984.390000001</v>
      </c>
      <c r="O75" s="97"/>
      <c r="R75" s="97"/>
      <c r="S75" s="97"/>
      <c r="T75" s="97"/>
      <c r="U75" s="1"/>
      <c r="V75" s="1"/>
      <c r="W75" s="1"/>
      <c r="X75" s="1"/>
      <c r="Y75" s="1"/>
    </row>
    <row r="76" spans="1:25" x14ac:dyDescent="0.3">
      <c r="A76" s="13">
        <v>2025</v>
      </c>
      <c r="B76" s="10" t="s">
        <v>111</v>
      </c>
      <c r="C76" s="10" t="s">
        <v>284</v>
      </c>
      <c r="D76" s="10">
        <v>264</v>
      </c>
      <c r="E76" s="10">
        <v>777853.99639999995</v>
      </c>
      <c r="F76" s="10">
        <v>49714.823400000001</v>
      </c>
      <c r="G76" s="10">
        <v>1538965.3832</v>
      </c>
      <c r="H76" s="10">
        <v>833093.59198999999</v>
      </c>
      <c r="I76" s="10">
        <v>3393169.59999</v>
      </c>
      <c r="O76" s="97"/>
      <c r="R76" s="97"/>
      <c r="S76" s="97"/>
      <c r="T76" s="97"/>
      <c r="U76" s="1"/>
      <c r="V76" s="1"/>
      <c r="W76" s="1"/>
      <c r="X76" s="1"/>
      <c r="Y76" s="1"/>
    </row>
    <row r="77" spans="1:25" x14ac:dyDescent="0.3">
      <c r="A77" s="14">
        <v>2025</v>
      </c>
      <c r="B77" s="12" t="s">
        <v>111</v>
      </c>
      <c r="C77" s="12" t="s">
        <v>285</v>
      </c>
      <c r="D77" s="12">
        <v>476</v>
      </c>
      <c r="E77" s="12">
        <v>3633334.2933999998</v>
      </c>
      <c r="F77" s="12">
        <v>163804.31940000001</v>
      </c>
      <c r="G77" s="12">
        <v>2398891.5342000001</v>
      </c>
      <c r="H77" s="12">
        <v>2617892.2570000002</v>
      </c>
      <c r="I77" s="12">
        <v>9168310.3599999994</v>
      </c>
      <c r="O77" s="97"/>
      <c r="R77" s="97"/>
      <c r="S77" s="97"/>
      <c r="T77" s="97"/>
      <c r="U77" s="1"/>
      <c r="V77" s="1"/>
      <c r="W77" s="1"/>
      <c r="X77" s="1"/>
      <c r="Y77" s="1"/>
    </row>
    <row r="78" spans="1:25" x14ac:dyDescent="0.3">
      <c r="A78" s="13">
        <v>2025</v>
      </c>
      <c r="B78" s="10" t="s">
        <v>111</v>
      </c>
      <c r="C78" s="10" t="s">
        <v>286</v>
      </c>
      <c r="D78" s="10">
        <v>400</v>
      </c>
      <c r="E78" s="10">
        <v>5029677.1481999997</v>
      </c>
      <c r="F78" s="10">
        <v>185767.02420000001</v>
      </c>
      <c r="G78" s="10">
        <v>2262456.1565899998</v>
      </c>
      <c r="H78" s="10">
        <v>4639088.2410000004</v>
      </c>
      <c r="I78" s="10">
        <v>12522694.47999</v>
      </c>
      <c r="O78" s="97"/>
      <c r="R78" s="97"/>
      <c r="S78" s="97"/>
      <c r="T78" s="97"/>
      <c r="U78" s="1"/>
      <c r="V78" s="1"/>
      <c r="W78" s="1"/>
      <c r="X78" s="1"/>
      <c r="Y78" s="1"/>
    </row>
    <row r="79" spans="1:25" x14ac:dyDescent="0.3">
      <c r="A79" s="14">
        <v>2025</v>
      </c>
      <c r="B79" s="12" t="s">
        <v>111</v>
      </c>
      <c r="C79" s="12" t="s">
        <v>287</v>
      </c>
      <c r="D79" s="12">
        <v>1029</v>
      </c>
      <c r="E79" s="12">
        <v>20890442.736200001</v>
      </c>
      <c r="F79" s="12">
        <v>1333933.2222</v>
      </c>
      <c r="G79" s="12">
        <v>6814356.2255999995</v>
      </c>
      <c r="H79" s="12">
        <v>18057975.105999999</v>
      </c>
      <c r="I79" s="12">
        <v>48441452.240000002</v>
      </c>
      <c r="O79" s="97"/>
      <c r="R79" s="97"/>
      <c r="S79" s="97"/>
      <c r="T79" s="97"/>
      <c r="U79" s="1"/>
      <c r="V79" s="1"/>
      <c r="W79" s="1"/>
      <c r="X79" s="1"/>
      <c r="Y79" s="1"/>
    </row>
    <row r="80" spans="1:25" x14ac:dyDescent="0.3">
      <c r="A80" s="13">
        <v>2025</v>
      </c>
      <c r="B80" s="10" t="s">
        <v>111</v>
      </c>
      <c r="C80" s="10" t="s">
        <v>288</v>
      </c>
      <c r="D80" s="10">
        <v>353</v>
      </c>
      <c r="E80" s="10">
        <v>12072888.1248</v>
      </c>
      <c r="F80" s="10">
        <v>1011602.6488</v>
      </c>
      <c r="G80" s="10">
        <v>2787468.6623999998</v>
      </c>
      <c r="H80" s="10">
        <v>7581697.3039999995</v>
      </c>
      <c r="I80" s="10">
        <v>24518871.68</v>
      </c>
      <c r="O80" s="97"/>
      <c r="R80" s="97"/>
      <c r="S80" s="97"/>
      <c r="T80" s="97"/>
      <c r="U80" s="1"/>
      <c r="V80" s="1"/>
      <c r="W80" s="1"/>
      <c r="X80" s="1"/>
      <c r="Y80" s="1"/>
    </row>
    <row r="81" spans="1:25" x14ac:dyDescent="0.3">
      <c r="A81" s="14">
        <v>2025</v>
      </c>
      <c r="B81" s="12" t="s">
        <v>111</v>
      </c>
      <c r="C81" s="12" t="s">
        <v>289</v>
      </c>
      <c r="D81" s="12">
        <v>173</v>
      </c>
      <c r="E81" s="12">
        <v>8147570.3514</v>
      </c>
      <c r="F81" s="12">
        <v>913773.27339999995</v>
      </c>
      <c r="G81" s="12">
        <v>1883985.2182</v>
      </c>
      <c r="H81" s="12">
        <v>4907731.6670000004</v>
      </c>
      <c r="I81" s="12">
        <v>16572750.08</v>
      </c>
      <c r="O81" s="97"/>
      <c r="R81" s="97"/>
      <c r="S81" s="97"/>
      <c r="T81" s="97"/>
      <c r="U81" s="1"/>
      <c r="V81" s="1"/>
      <c r="W81" s="1"/>
      <c r="X81" s="1"/>
      <c r="Y81" s="1"/>
    </row>
    <row r="82" spans="1:25" x14ac:dyDescent="0.3">
      <c r="A82" s="13">
        <v>2025</v>
      </c>
      <c r="B82" s="10" t="s">
        <v>111</v>
      </c>
      <c r="C82" s="10" t="s">
        <v>290</v>
      </c>
      <c r="D82" s="10">
        <v>104</v>
      </c>
      <c r="E82" s="10">
        <v>6383102.2801999999</v>
      </c>
      <c r="F82" s="10">
        <v>591366.40619999997</v>
      </c>
      <c r="G82" s="10">
        <v>1251997.1425999999</v>
      </c>
      <c r="H82" s="10">
        <v>3405805.5210000002</v>
      </c>
      <c r="I82" s="10">
        <v>11946935.43</v>
      </c>
      <c r="O82" s="97"/>
      <c r="R82" s="97"/>
      <c r="S82" s="97"/>
      <c r="T82" s="97"/>
      <c r="U82" s="1"/>
      <c r="V82" s="1"/>
      <c r="W82" s="1"/>
      <c r="X82" s="1"/>
      <c r="Y82" s="1"/>
    </row>
    <row r="83" spans="1:25" x14ac:dyDescent="0.3">
      <c r="A83" s="14">
        <v>2025</v>
      </c>
      <c r="B83" s="12" t="s">
        <v>111</v>
      </c>
      <c r="C83" s="12" t="s">
        <v>291</v>
      </c>
      <c r="D83" s="12">
        <v>95</v>
      </c>
      <c r="E83" s="12">
        <v>6948122.1902000001</v>
      </c>
      <c r="F83" s="12">
        <v>1253838.7762</v>
      </c>
      <c r="G83" s="12">
        <v>1296408.1825999999</v>
      </c>
      <c r="H83" s="12">
        <v>3909196.9010000001</v>
      </c>
      <c r="I83" s="12">
        <v>13988619.060000001</v>
      </c>
      <c r="O83" s="97"/>
      <c r="R83" s="97"/>
      <c r="S83" s="97"/>
      <c r="T83" s="97"/>
      <c r="U83" s="1"/>
      <c r="V83" s="1"/>
      <c r="W83" s="1"/>
      <c r="X83" s="1"/>
      <c r="Y83" s="1"/>
    </row>
    <row r="84" spans="1:25" x14ac:dyDescent="0.3">
      <c r="A84" s="13">
        <v>2025</v>
      </c>
      <c r="B84" s="10" t="s">
        <v>111</v>
      </c>
      <c r="C84" s="10" t="s">
        <v>292</v>
      </c>
      <c r="D84" s="10">
        <v>51</v>
      </c>
      <c r="E84" s="10">
        <v>4575215.1370000001</v>
      </c>
      <c r="F84" s="10">
        <v>1146798.6470000001</v>
      </c>
      <c r="G84" s="10">
        <v>856650.52099999995</v>
      </c>
      <c r="H84" s="10">
        <v>2389848.6349999998</v>
      </c>
      <c r="I84" s="10">
        <v>9464062.9700000007</v>
      </c>
      <c r="O84" s="97"/>
      <c r="R84" s="97"/>
      <c r="S84" s="97"/>
      <c r="T84" s="97"/>
      <c r="U84" s="1"/>
      <c r="V84" s="1"/>
      <c r="W84" s="1"/>
      <c r="X84" s="1"/>
      <c r="Y84" s="1"/>
    </row>
    <row r="85" spans="1:25" x14ac:dyDescent="0.3">
      <c r="A85" s="14">
        <v>2025</v>
      </c>
      <c r="B85" s="12" t="s">
        <v>111</v>
      </c>
      <c r="C85" s="12" t="s">
        <v>293</v>
      </c>
      <c r="D85" s="12">
        <v>31</v>
      </c>
      <c r="E85" s="12">
        <v>3336221.9191999999</v>
      </c>
      <c r="F85" s="12">
        <v>915805.7452</v>
      </c>
      <c r="G85" s="12">
        <v>507410.67959999997</v>
      </c>
      <c r="H85" s="12">
        <v>1555861.3359999999</v>
      </c>
      <c r="I85" s="12">
        <v>6458684.6799999997</v>
      </c>
      <c r="O85" s="97"/>
      <c r="R85" s="97"/>
      <c r="S85" s="97"/>
      <c r="T85" s="97"/>
      <c r="U85" s="1"/>
      <c r="V85" s="1"/>
      <c r="W85" s="1"/>
      <c r="X85" s="1"/>
      <c r="Y85" s="1"/>
    </row>
    <row r="86" spans="1:25" x14ac:dyDescent="0.3">
      <c r="A86" s="13">
        <v>2025</v>
      </c>
      <c r="B86" s="10" t="s">
        <v>111</v>
      </c>
      <c r="C86" s="10" t="s">
        <v>294</v>
      </c>
      <c r="D86" s="10">
        <v>41</v>
      </c>
      <c r="E86" s="10">
        <v>5445349.2341999998</v>
      </c>
      <c r="F86" s="10">
        <v>2224151.4501999998</v>
      </c>
      <c r="G86" s="10">
        <v>913799.24459999998</v>
      </c>
      <c r="H86" s="10">
        <v>2744306.341</v>
      </c>
      <c r="I86" s="10">
        <v>11819765</v>
      </c>
      <c r="O86" s="97"/>
      <c r="R86" s="97"/>
      <c r="S86" s="97"/>
      <c r="T86" s="97"/>
      <c r="U86" s="1"/>
      <c r="V86" s="1"/>
      <c r="W86" s="1"/>
      <c r="X86" s="1"/>
      <c r="Y86" s="1"/>
    </row>
    <row r="87" spans="1:25" x14ac:dyDescent="0.3">
      <c r="A87" s="14">
        <v>2025</v>
      </c>
      <c r="B87" s="12" t="s">
        <v>111</v>
      </c>
      <c r="C87" s="12" t="s">
        <v>295</v>
      </c>
      <c r="D87" s="12">
        <v>57</v>
      </c>
      <c r="E87" s="12">
        <v>13529796.215399999</v>
      </c>
      <c r="F87" s="12">
        <v>17241057.577399999</v>
      </c>
      <c r="G87" s="12">
        <v>4197859.2901999997</v>
      </c>
      <c r="H87" s="12">
        <v>8779898.4470000006</v>
      </c>
      <c r="I87" s="12">
        <v>45400308.43</v>
      </c>
      <c r="O87" s="97"/>
      <c r="R87" s="97"/>
      <c r="S87" s="97"/>
      <c r="T87" s="97"/>
      <c r="U87" s="1"/>
      <c r="V87" s="1"/>
      <c r="W87" s="1"/>
      <c r="X87" s="1"/>
      <c r="Y87" s="1"/>
    </row>
    <row r="90" spans="1:25" x14ac:dyDescent="0.3">
      <c r="A90" t="s">
        <v>346</v>
      </c>
    </row>
  </sheetData>
  <mergeCells count="1">
    <mergeCell ref="A2:I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7C18-1650-47AD-88A0-2C97B1021873}">
  <sheetPr>
    <tabColor theme="4" tint="0.79998168889431442"/>
    <pageSetUpPr autoPageBreaks="0"/>
  </sheetPr>
  <dimension ref="A2:M20"/>
  <sheetViews>
    <sheetView workbookViewId="0"/>
  </sheetViews>
  <sheetFormatPr defaultRowHeight="14" x14ac:dyDescent="0.3"/>
  <cols>
    <col min="1" max="1" width="18.23046875" customWidth="1"/>
    <col min="2" max="2" width="17.53515625" customWidth="1"/>
  </cols>
  <sheetData>
    <row r="2" spans="1:13" ht="25" customHeight="1" x14ac:dyDescent="0.3">
      <c r="A2" s="143" t="s">
        <v>358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20.149999999999999" customHeight="1" x14ac:dyDescent="0.3">
      <c r="A3" s="18" t="s">
        <v>114</v>
      </c>
      <c r="B3" s="18" t="s">
        <v>117</v>
      </c>
      <c r="C3" s="18">
        <v>2015</v>
      </c>
      <c r="D3" s="18">
        <v>2016</v>
      </c>
      <c r="E3" s="18">
        <v>2017</v>
      </c>
      <c r="F3" s="18">
        <v>2018</v>
      </c>
      <c r="G3" s="18">
        <v>2019</v>
      </c>
      <c r="H3" s="18">
        <v>2020</v>
      </c>
      <c r="I3" s="18">
        <v>2021</v>
      </c>
      <c r="J3" s="18">
        <v>2022</v>
      </c>
      <c r="K3" s="18">
        <v>2023</v>
      </c>
      <c r="L3" s="18">
        <v>2024</v>
      </c>
      <c r="M3" s="18">
        <v>2025</v>
      </c>
    </row>
    <row r="4" spans="1:13" x14ac:dyDescent="0.3">
      <c r="A4" s="13" t="s">
        <v>4</v>
      </c>
      <c r="B4" s="10" t="s">
        <v>284</v>
      </c>
      <c r="C4" s="10">
        <v>1481</v>
      </c>
      <c r="D4" s="10">
        <v>1221</v>
      </c>
      <c r="E4" s="10">
        <v>1171</v>
      </c>
      <c r="F4" s="10">
        <v>1162</v>
      </c>
      <c r="G4" s="10">
        <v>1365</v>
      </c>
      <c r="H4" s="10">
        <v>1114</v>
      </c>
      <c r="I4" s="10">
        <v>1126</v>
      </c>
      <c r="J4" s="10">
        <v>1633</v>
      </c>
      <c r="K4" s="10">
        <v>1866</v>
      </c>
      <c r="L4" s="10">
        <v>1867</v>
      </c>
      <c r="M4" s="10">
        <v>1823</v>
      </c>
    </row>
    <row r="5" spans="1:13" x14ac:dyDescent="0.3">
      <c r="A5" s="14" t="s">
        <v>4</v>
      </c>
      <c r="B5" s="12" t="s">
        <v>285</v>
      </c>
      <c r="C5" s="12">
        <v>2476</v>
      </c>
      <c r="D5" s="12">
        <v>2048</v>
      </c>
      <c r="E5" s="12">
        <v>1893</v>
      </c>
      <c r="F5" s="12">
        <v>1683</v>
      </c>
      <c r="G5" s="12">
        <v>1674</v>
      </c>
      <c r="H5" s="12">
        <v>1360</v>
      </c>
      <c r="I5" s="12">
        <v>1401</v>
      </c>
      <c r="J5" s="12">
        <v>1465</v>
      </c>
      <c r="K5" s="12">
        <v>1699</v>
      </c>
      <c r="L5" s="12">
        <v>1989</v>
      </c>
      <c r="M5" s="12">
        <v>1933</v>
      </c>
    </row>
    <row r="6" spans="1:13" x14ac:dyDescent="0.3">
      <c r="A6" s="13" t="s">
        <v>4</v>
      </c>
      <c r="B6" s="10" t="s">
        <v>286</v>
      </c>
      <c r="C6" s="10">
        <v>2716</v>
      </c>
      <c r="D6" s="10">
        <v>2522</v>
      </c>
      <c r="E6" s="10">
        <v>2259</v>
      </c>
      <c r="F6" s="10">
        <v>2119</v>
      </c>
      <c r="G6" s="10">
        <v>2124</v>
      </c>
      <c r="H6" s="10">
        <v>1803</v>
      </c>
      <c r="I6" s="10">
        <v>1375</v>
      </c>
      <c r="J6" s="10">
        <v>992</v>
      </c>
      <c r="K6" s="10">
        <v>1258</v>
      </c>
      <c r="L6" s="10">
        <v>1449</v>
      </c>
      <c r="M6" s="10">
        <v>1557</v>
      </c>
    </row>
    <row r="7" spans="1:13" x14ac:dyDescent="0.3">
      <c r="A7" s="14" t="s">
        <v>4</v>
      </c>
      <c r="B7" s="12" t="s">
        <v>287</v>
      </c>
      <c r="C7" s="12">
        <v>3592</v>
      </c>
      <c r="D7" s="12">
        <v>3920</v>
      </c>
      <c r="E7" s="12">
        <v>3843</v>
      </c>
      <c r="F7" s="12">
        <v>3821</v>
      </c>
      <c r="G7" s="12">
        <v>3742</v>
      </c>
      <c r="H7" s="12">
        <v>3315</v>
      </c>
      <c r="I7" s="12">
        <v>2422</v>
      </c>
      <c r="J7" s="12">
        <v>1341</v>
      </c>
      <c r="K7" s="12">
        <v>1640</v>
      </c>
      <c r="L7" s="12">
        <v>2025</v>
      </c>
      <c r="M7" s="12">
        <v>2422</v>
      </c>
    </row>
    <row r="8" spans="1:13" x14ac:dyDescent="0.3">
      <c r="A8" s="13" t="s">
        <v>4</v>
      </c>
      <c r="B8" s="10" t="s">
        <v>288</v>
      </c>
      <c r="C8" s="10">
        <v>1019</v>
      </c>
      <c r="D8" s="10">
        <v>1113</v>
      </c>
      <c r="E8" s="10">
        <v>1155</v>
      </c>
      <c r="F8" s="10">
        <v>1211</v>
      </c>
      <c r="G8" s="10">
        <v>1051</v>
      </c>
      <c r="H8" s="10">
        <v>907</v>
      </c>
      <c r="I8" s="10">
        <v>767</v>
      </c>
      <c r="J8" s="10">
        <v>449</v>
      </c>
      <c r="K8" s="10">
        <v>485</v>
      </c>
      <c r="L8" s="10">
        <v>552</v>
      </c>
      <c r="M8" s="10">
        <v>695</v>
      </c>
    </row>
    <row r="9" spans="1:13" x14ac:dyDescent="0.3">
      <c r="A9" s="14" t="s">
        <v>4</v>
      </c>
      <c r="B9" s="12" t="s">
        <v>289</v>
      </c>
      <c r="C9" s="12">
        <v>464</v>
      </c>
      <c r="D9" s="12">
        <v>532</v>
      </c>
      <c r="E9" s="12">
        <v>584</v>
      </c>
      <c r="F9" s="12">
        <v>534</v>
      </c>
      <c r="G9" s="12">
        <v>547</v>
      </c>
      <c r="H9" s="12">
        <v>443</v>
      </c>
      <c r="I9" s="12">
        <v>374</v>
      </c>
      <c r="J9" s="12">
        <v>278</v>
      </c>
      <c r="K9" s="12">
        <v>265</v>
      </c>
      <c r="L9" s="12">
        <v>256</v>
      </c>
      <c r="M9" s="12">
        <v>305</v>
      </c>
    </row>
    <row r="10" spans="1:13" x14ac:dyDescent="0.3">
      <c r="A10" s="13" t="s">
        <v>4</v>
      </c>
      <c r="B10" s="10" t="s">
        <v>290</v>
      </c>
      <c r="C10" s="10">
        <v>250</v>
      </c>
      <c r="D10" s="10">
        <v>262</v>
      </c>
      <c r="E10" s="10">
        <v>302</v>
      </c>
      <c r="F10" s="10">
        <v>268</v>
      </c>
      <c r="G10" s="10">
        <v>315</v>
      </c>
      <c r="H10" s="10">
        <v>244</v>
      </c>
      <c r="I10" s="10">
        <v>191</v>
      </c>
      <c r="J10" s="10">
        <v>140</v>
      </c>
      <c r="K10" s="10">
        <v>162</v>
      </c>
      <c r="L10" s="10">
        <v>206</v>
      </c>
      <c r="M10" s="10">
        <v>184</v>
      </c>
    </row>
    <row r="11" spans="1:13" x14ac:dyDescent="0.3">
      <c r="A11" s="14" t="s">
        <v>4</v>
      </c>
      <c r="B11" s="12" t="s">
        <v>291</v>
      </c>
      <c r="C11" s="12">
        <v>218</v>
      </c>
      <c r="D11" s="12">
        <v>189</v>
      </c>
      <c r="E11" s="12">
        <v>224</v>
      </c>
      <c r="F11" s="12">
        <v>233</v>
      </c>
      <c r="G11" s="12">
        <v>241</v>
      </c>
      <c r="H11" s="12">
        <v>231</v>
      </c>
      <c r="I11" s="12">
        <v>178</v>
      </c>
      <c r="J11" s="12">
        <v>121</v>
      </c>
      <c r="K11" s="12">
        <v>125</v>
      </c>
      <c r="L11" s="12">
        <v>147</v>
      </c>
      <c r="M11" s="12">
        <v>157</v>
      </c>
    </row>
    <row r="12" spans="1:13" x14ac:dyDescent="0.3">
      <c r="A12" s="13" t="s">
        <v>4</v>
      </c>
      <c r="B12" s="10" t="s">
        <v>292</v>
      </c>
      <c r="C12" s="10">
        <v>73</v>
      </c>
      <c r="D12" s="10">
        <v>95</v>
      </c>
      <c r="E12" s="10">
        <v>90</v>
      </c>
      <c r="F12" s="10">
        <v>100</v>
      </c>
      <c r="G12" s="10">
        <v>85</v>
      </c>
      <c r="H12" s="10">
        <v>75</v>
      </c>
      <c r="I12" s="10">
        <v>60</v>
      </c>
      <c r="J12" s="10">
        <v>58</v>
      </c>
      <c r="K12" s="10">
        <v>61</v>
      </c>
      <c r="L12" s="10">
        <v>54</v>
      </c>
      <c r="M12" s="10">
        <v>69</v>
      </c>
    </row>
    <row r="13" spans="1:13" x14ac:dyDescent="0.3">
      <c r="A13" s="14" t="s">
        <v>4</v>
      </c>
      <c r="B13" s="12" t="s">
        <v>293</v>
      </c>
      <c r="C13" s="12">
        <v>57</v>
      </c>
      <c r="D13" s="12">
        <v>57</v>
      </c>
      <c r="E13" s="12">
        <v>54</v>
      </c>
      <c r="F13" s="12">
        <v>47</v>
      </c>
      <c r="G13" s="12">
        <v>50</v>
      </c>
      <c r="H13" s="12">
        <v>50</v>
      </c>
      <c r="I13" s="12">
        <v>39</v>
      </c>
      <c r="J13" s="12">
        <v>25</v>
      </c>
      <c r="K13" s="12">
        <v>33</v>
      </c>
      <c r="L13" s="12">
        <v>39</v>
      </c>
      <c r="M13" s="12">
        <v>41</v>
      </c>
    </row>
    <row r="14" spans="1:13" x14ac:dyDescent="0.3">
      <c r="A14" s="13" t="s">
        <v>4</v>
      </c>
      <c r="B14" s="10" t="s">
        <v>294</v>
      </c>
      <c r="C14" s="10">
        <v>78</v>
      </c>
      <c r="D14" s="10">
        <v>94</v>
      </c>
      <c r="E14" s="10">
        <v>107</v>
      </c>
      <c r="F14" s="10">
        <v>82</v>
      </c>
      <c r="G14" s="10">
        <v>88</v>
      </c>
      <c r="H14" s="10">
        <v>63</v>
      </c>
      <c r="I14" s="10">
        <v>57</v>
      </c>
      <c r="J14" s="10">
        <v>62</v>
      </c>
      <c r="K14" s="10">
        <v>78</v>
      </c>
      <c r="L14" s="10">
        <v>63</v>
      </c>
      <c r="M14" s="10">
        <v>56</v>
      </c>
    </row>
    <row r="15" spans="1:13" x14ac:dyDescent="0.3">
      <c r="A15" s="14" t="s">
        <v>4</v>
      </c>
      <c r="B15" s="12" t="s">
        <v>356</v>
      </c>
      <c r="C15" s="12">
        <v>47</v>
      </c>
      <c r="D15" s="12">
        <v>49</v>
      </c>
      <c r="E15" s="12">
        <v>37</v>
      </c>
      <c r="F15" s="12">
        <v>39</v>
      </c>
      <c r="G15" s="12">
        <v>39</v>
      </c>
      <c r="H15" s="12">
        <v>41</v>
      </c>
      <c r="I15" s="12">
        <v>45</v>
      </c>
      <c r="J15" s="12">
        <v>30</v>
      </c>
      <c r="K15" s="12">
        <v>26</v>
      </c>
      <c r="L15" s="12">
        <v>41</v>
      </c>
      <c r="M15" s="12">
        <v>49</v>
      </c>
    </row>
    <row r="16" spans="1:13" x14ac:dyDescent="0.3">
      <c r="A16" s="13" t="s">
        <v>4</v>
      </c>
      <c r="B16" s="10" t="s">
        <v>357</v>
      </c>
      <c r="C16" s="10">
        <v>15</v>
      </c>
      <c r="D16" s="10">
        <v>16</v>
      </c>
      <c r="E16" s="10">
        <v>15</v>
      </c>
      <c r="F16" s="10">
        <v>9</v>
      </c>
      <c r="G16" s="10">
        <v>23</v>
      </c>
      <c r="H16" s="10">
        <v>7</v>
      </c>
      <c r="I16" s="10">
        <v>18</v>
      </c>
      <c r="J16" s="10">
        <v>11</v>
      </c>
      <c r="K16" s="10">
        <v>14</v>
      </c>
      <c r="L16" s="10">
        <v>10</v>
      </c>
      <c r="M16" s="10">
        <v>15</v>
      </c>
    </row>
    <row r="17" spans="1:13" x14ac:dyDescent="0.3">
      <c r="A17" s="14" t="s">
        <v>4</v>
      </c>
      <c r="B17" s="12" t="s">
        <v>218</v>
      </c>
      <c r="C17" s="12">
        <v>10</v>
      </c>
      <c r="D17" s="12">
        <v>5</v>
      </c>
      <c r="E17" s="12">
        <v>16</v>
      </c>
      <c r="F17" s="12">
        <v>8</v>
      </c>
      <c r="G17" s="12">
        <v>8</v>
      </c>
      <c r="H17" s="12">
        <v>11</v>
      </c>
      <c r="I17" s="12">
        <v>12</v>
      </c>
      <c r="J17" s="12">
        <v>6</v>
      </c>
      <c r="K17" s="12">
        <v>11</v>
      </c>
      <c r="L17" s="12">
        <v>11</v>
      </c>
      <c r="M17" s="12">
        <v>5</v>
      </c>
    </row>
    <row r="20" spans="1:13" x14ac:dyDescent="0.3">
      <c r="A20" t="s">
        <v>335</v>
      </c>
    </row>
  </sheetData>
  <mergeCells count="1">
    <mergeCell ref="A2:M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C7A5-0D14-4BE7-A84C-00EE199B767A}">
  <sheetPr>
    <tabColor theme="4" tint="0.79998168889431442"/>
    <pageSetUpPr autoPageBreaks="0"/>
  </sheetPr>
  <dimension ref="A2:M32"/>
  <sheetViews>
    <sheetView workbookViewId="0"/>
  </sheetViews>
  <sheetFormatPr defaultRowHeight="14" x14ac:dyDescent="0.3"/>
  <cols>
    <col min="1" max="1" width="18.23046875" customWidth="1"/>
    <col min="2" max="2" width="17.53515625" customWidth="1"/>
  </cols>
  <sheetData>
    <row r="2" spans="1:13" ht="25" customHeight="1" x14ac:dyDescent="0.3">
      <c r="A2" s="143" t="s">
        <v>358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20.149999999999999" customHeight="1" x14ac:dyDescent="0.3">
      <c r="A3" s="18" t="s">
        <v>114</v>
      </c>
      <c r="B3" s="18" t="s">
        <v>117</v>
      </c>
      <c r="C3" s="18">
        <v>2015</v>
      </c>
      <c r="D3" s="18">
        <v>2016</v>
      </c>
      <c r="E3" s="18">
        <v>2017</v>
      </c>
      <c r="F3" s="18">
        <v>2018</v>
      </c>
      <c r="G3" s="18">
        <v>2019</v>
      </c>
      <c r="H3" s="18">
        <v>2020</v>
      </c>
      <c r="I3" s="18">
        <v>2021</v>
      </c>
      <c r="J3" s="18">
        <v>2022</v>
      </c>
      <c r="K3" s="18">
        <v>2023</v>
      </c>
      <c r="L3" s="18">
        <v>2024</v>
      </c>
      <c r="M3" s="18">
        <v>2025</v>
      </c>
    </row>
    <row r="4" spans="1:13" x14ac:dyDescent="0.3">
      <c r="A4" s="13" t="s">
        <v>110</v>
      </c>
      <c r="B4" s="10" t="s">
        <v>284</v>
      </c>
      <c r="C4" s="10">
        <v>1198</v>
      </c>
      <c r="D4" s="10">
        <v>966</v>
      </c>
      <c r="E4" s="10">
        <v>904</v>
      </c>
      <c r="F4" s="10">
        <v>961</v>
      </c>
      <c r="G4" s="10">
        <v>1109</v>
      </c>
      <c r="H4" s="10">
        <v>917</v>
      </c>
      <c r="I4" s="10">
        <v>917</v>
      </c>
      <c r="J4" s="10">
        <v>1302</v>
      </c>
      <c r="K4" s="10">
        <v>1421</v>
      </c>
      <c r="L4" s="10">
        <v>1496</v>
      </c>
      <c r="M4" s="10">
        <v>1389</v>
      </c>
    </row>
    <row r="5" spans="1:13" x14ac:dyDescent="0.3">
      <c r="A5" s="14" t="s">
        <v>110</v>
      </c>
      <c r="B5" s="12" t="s">
        <v>285</v>
      </c>
      <c r="C5" s="12">
        <v>1574</v>
      </c>
      <c r="D5" s="12">
        <v>1450</v>
      </c>
      <c r="E5" s="12">
        <v>1244</v>
      </c>
      <c r="F5" s="12">
        <v>1093</v>
      </c>
      <c r="G5" s="12">
        <v>1160</v>
      </c>
      <c r="H5" s="12">
        <v>932</v>
      </c>
      <c r="I5" s="12">
        <v>907</v>
      </c>
      <c r="J5" s="12">
        <v>917</v>
      </c>
      <c r="K5" s="12">
        <v>1047</v>
      </c>
      <c r="L5" s="12">
        <v>1280</v>
      </c>
      <c r="M5" s="12">
        <v>1116</v>
      </c>
    </row>
    <row r="6" spans="1:13" x14ac:dyDescent="0.3">
      <c r="A6" s="13" t="s">
        <v>110</v>
      </c>
      <c r="B6" s="10" t="s">
        <v>286</v>
      </c>
      <c r="C6" s="10">
        <v>1604</v>
      </c>
      <c r="D6" s="10">
        <v>1545</v>
      </c>
      <c r="E6" s="10">
        <v>1368</v>
      </c>
      <c r="F6" s="10">
        <v>1319</v>
      </c>
      <c r="G6" s="10">
        <v>1339</v>
      </c>
      <c r="H6" s="10">
        <v>1165</v>
      </c>
      <c r="I6" s="10">
        <v>827</v>
      </c>
      <c r="J6" s="10">
        <v>466</v>
      </c>
      <c r="K6" s="10">
        <v>549</v>
      </c>
      <c r="L6" s="10">
        <v>702</v>
      </c>
      <c r="M6" s="10">
        <v>761</v>
      </c>
    </row>
    <row r="7" spans="1:13" x14ac:dyDescent="0.3">
      <c r="A7" s="14" t="s">
        <v>110</v>
      </c>
      <c r="B7" s="12" t="s">
        <v>287</v>
      </c>
      <c r="C7" s="12">
        <v>1208</v>
      </c>
      <c r="D7" s="12">
        <v>1469</v>
      </c>
      <c r="E7" s="12">
        <v>1477</v>
      </c>
      <c r="F7" s="12">
        <v>1550</v>
      </c>
      <c r="G7" s="12">
        <v>1638</v>
      </c>
      <c r="H7" s="12">
        <v>1554</v>
      </c>
      <c r="I7" s="12">
        <v>1072</v>
      </c>
      <c r="J7" s="12">
        <v>407</v>
      </c>
      <c r="K7" s="12">
        <v>457</v>
      </c>
      <c r="L7" s="12">
        <v>585</v>
      </c>
      <c r="M7" s="12">
        <v>739</v>
      </c>
    </row>
    <row r="8" spans="1:13" x14ac:dyDescent="0.3">
      <c r="A8" s="13" t="s">
        <v>110</v>
      </c>
      <c r="B8" s="10" t="s">
        <v>288</v>
      </c>
      <c r="C8" s="10">
        <v>189</v>
      </c>
      <c r="D8" s="10">
        <v>230</v>
      </c>
      <c r="E8" s="10">
        <v>268</v>
      </c>
      <c r="F8" s="10">
        <v>275</v>
      </c>
      <c r="G8" s="10">
        <v>312</v>
      </c>
      <c r="H8" s="10">
        <v>273</v>
      </c>
      <c r="I8" s="10">
        <v>209</v>
      </c>
      <c r="J8" s="10">
        <v>87</v>
      </c>
      <c r="K8" s="10">
        <v>91</v>
      </c>
      <c r="L8" s="10">
        <v>120</v>
      </c>
      <c r="M8" s="10">
        <v>170</v>
      </c>
    </row>
    <row r="9" spans="1:13" x14ac:dyDescent="0.3">
      <c r="A9" s="14" t="s">
        <v>110</v>
      </c>
      <c r="B9" s="12" t="s">
        <v>289</v>
      </c>
      <c r="C9" s="12">
        <v>67</v>
      </c>
      <c r="D9" s="12">
        <v>99</v>
      </c>
      <c r="E9" s="12">
        <v>78</v>
      </c>
      <c r="F9" s="12">
        <v>97</v>
      </c>
      <c r="G9" s="12">
        <v>103</v>
      </c>
      <c r="H9" s="12">
        <v>92</v>
      </c>
      <c r="I9" s="12">
        <v>73</v>
      </c>
      <c r="J9" s="12">
        <v>45</v>
      </c>
      <c r="K9" s="12">
        <v>37</v>
      </c>
      <c r="L9" s="12">
        <v>46</v>
      </c>
      <c r="M9" s="12">
        <v>54</v>
      </c>
    </row>
    <row r="10" spans="1:13" x14ac:dyDescent="0.3">
      <c r="A10" s="13" t="s">
        <v>110</v>
      </c>
      <c r="B10" s="10" t="s">
        <v>290</v>
      </c>
      <c r="C10" s="10">
        <v>47</v>
      </c>
      <c r="D10" s="10">
        <v>34</v>
      </c>
      <c r="E10" s="10">
        <v>39</v>
      </c>
      <c r="F10" s="10">
        <v>30</v>
      </c>
      <c r="G10" s="10">
        <v>39</v>
      </c>
      <c r="H10" s="10">
        <v>33</v>
      </c>
      <c r="I10" s="10">
        <v>22</v>
      </c>
      <c r="J10" s="10">
        <v>16</v>
      </c>
      <c r="K10" s="10">
        <v>32</v>
      </c>
      <c r="L10" s="10">
        <v>28</v>
      </c>
      <c r="M10" s="10">
        <v>28</v>
      </c>
    </row>
    <row r="11" spans="1:13" x14ac:dyDescent="0.3">
      <c r="A11" s="14" t="s">
        <v>110</v>
      </c>
      <c r="B11" s="12" t="s">
        <v>359</v>
      </c>
      <c r="C11" s="12">
        <v>43</v>
      </c>
      <c r="D11" s="12">
        <v>41</v>
      </c>
      <c r="E11" s="12">
        <v>61</v>
      </c>
      <c r="F11" s="12">
        <v>46</v>
      </c>
      <c r="G11" s="12">
        <v>51</v>
      </c>
      <c r="H11" s="12">
        <v>41</v>
      </c>
      <c r="I11" s="12">
        <v>35</v>
      </c>
      <c r="J11" s="12">
        <v>19</v>
      </c>
      <c r="K11" s="12">
        <v>19</v>
      </c>
      <c r="L11" s="12">
        <v>27</v>
      </c>
      <c r="M11" s="12">
        <v>31</v>
      </c>
    </row>
    <row r="12" spans="1:13" x14ac:dyDescent="0.3">
      <c r="A12" s="13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4" t="s">
        <v>360</v>
      </c>
      <c r="B13" s="12" t="s">
        <v>284</v>
      </c>
      <c r="C13" s="12">
        <v>29</v>
      </c>
      <c r="D13" s="12">
        <v>21</v>
      </c>
      <c r="E13" s="12">
        <v>26</v>
      </c>
      <c r="F13" s="12">
        <v>13</v>
      </c>
      <c r="G13" s="12">
        <v>24</v>
      </c>
      <c r="H13" s="12">
        <v>29</v>
      </c>
      <c r="I13" s="12">
        <v>45</v>
      </c>
      <c r="J13" s="12">
        <v>125</v>
      </c>
      <c r="K13" s="12">
        <v>202</v>
      </c>
      <c r="L13" s="12">
        <v>142</v>
      </c>
      <c r="M13" s="12">
        <v>155</v>
      </c>
    </row>
    <row r="14" spans="1:13" x14ac:dyDescent="0.3">
      <c r="A14" s="13" t="s">
        <v>360</v>
      </c>
      <c r="B14" s="10" t="s">
        <v>285</v>
      </c>
      <c r="C14" s="10">
        <v>135</v>
      </c>
      <c r="D14" s="10">
        <v>114</v>
      </c>
      <c r="E14" s="10">
        <v>123</v>
      </c>
      <c r="F14" s="10">
        <v>96</v>
      </c>
      <c r="G14" s="10">
        <v>113</v>
      </c>
      <c r="H14" s="10">
        <v>107</v>
      </c>
      <c r="I14" s="10">
        <v>163</v>
      </c>
      <c r="J14" s="10">
        <v>266</v>
      </c>
      <c r="K14" s="10">
        <v>288</v>
      </c>
      <c r="L14" s="10">
        <v>267</v>
      </c>
      <c r="M14" s="10">
        <v>309</v>
      </c>
    </row>
    <row r="15" spans="1:13" x14ac:dyDescent="0.3">
      <c r="A15" s="14" t="s">
        <v>360</v>
      </c>
      <c r="B15" s="12" t="s">
        <v>286</v>
      </c>
      <c r="C15" s="12">
        <v>525</v>
      </c>
      <c r="D15" s="12">
        <v>461</v>
      </c>
      <c r="E15" s="12">
        <v>361</v>
      </c>
      <c r="F15" s="12">
        <v>304</v>
      </c>
      <c r="G15" s="12">
        <v>353</v>
      </c>
      <c r="H15" s="12">
        <v>282</v>
      </c>
      <c r="I15" s="12">
        <v>274</v>
      </c>
      <c r="J15" s="12">
        <v>249</v>
      </c>
      <c r="K15" s="12">
        <v>341</v>
      </c>
      <c r="L15" s="12">
        <v>311</v>
      </c>
      <c r="M15" s="12">
        <v>357</v>
      </c>
    </row>
    <row r="16" spans="1:13" x14ac:dyDescent="0.3">
      <c r="A16" s="13" t="s">
        <v>360</v>
      </c>
      <c r="B16" s="10" t="s">
        <v>287</v>
      </c>
      <c r="C16" s="10">
        <v>1300</v>
      </c>
      <c r="D16" s="10">
        <v>1327</v>
      </c>
      <c r="E16" s="10">
        <v>1179</v>
      </c>
      <c r="F16" s="10">
        <v>1025</v>
      </c>
      <c r="G16" s="10">
        <v>946</v>
      </c>
      <c r="H16" s="10">
        <v>776</v>
      </c>
      <c r="I16" s="10">
        <v>549</v>
      </c>
      <c r="J16" s="10">
        <v>280</v>
      </c>
      <c r="K16" s="10">
        <v>407</v>
      </c>
      <c r="L16" s="10">
        <v>468</v>
      </c>
      <c r="M16" s="10">
        <v>564</v>
      </c>
    </row>
    <row r="17" spans="1:13" x14ac:dyDescent="0.3">
      <c r="A17" s="14" t="s">
        <v>360</v>
      </c>
      <c r="B17" s="12" t="s">
        <v>288</v>
      </c>
      <c r="C17" s="12">
        <v>259</v>
      </c>
      <c r="D17" s="12">
        <v>273</v>
      </c>
      <c r="E17" s="12">
        <v>251</v>
      </c>
      <c r="F17" s="12">
        <v>220</v>
      </c>
      <c r="G17" s="12">
        <v>180</v>
      </c>
      <c r="H17" s="12">
        <v>149</v>
      </c>
      <c r="I17" s="12">
        <v>104</v>
      </c>
      <c r="J17" s="12">
        <v>42</v>
      </c>
      <c r="K17" s="12">
        <v>69</v>
      </c>
      <c r="L17" s="12">
        <v>77</v>
      </c>
      <c r="M17" s="12">
        <v>146</v>
      </c>
    </row>
    <row r="18" spans="1:13" x14ac:dyDescent="0.3">
      <c r="A18" s="13" t="s">
        <v>360</v>
      </c>
      <c r="B18" s="10" t="s">
        <v>289</v>
      </c>
      <c r="C18" s="10">
        <v>65</v>
      </c>
      <c r="D18" s="10">
        <v>62</v>
      </c>
      <c r="E18" s="10">
        <v>65</v>
      </c>
      <c r="F18" s="10">
        <v>59</v>
      </c>
      <c r="G18" s="10">
        <v>45</v>
      </c>
      <c r="H18" s="10">
        <v>35</v>
      </c>
      <c r="I18" s="10">
        <v>47</v>
      </c>
      <c r="J18" s="10">
        <v>22</v>
      </c>
      <c r="K18" s="10">
        <v>31</v>
      </c>
      <c r="L18" s="10">
        <v>39</v>
      </c>
      <c r="M18" s="10">
        <v>67</v>
      </c>
    </row>
    <row r="19" spans="1:13" x14ac:dyDescent="0.3">
      <c r="A19" s="14" t="s">
        <v>360</v>
      </c>
      <c r="B19" s="12" t="s">
        <v>290</v>
      </c>
      <c r="C19" s="12">
        <v>23</v>
      </c>
      <c r="D19" s="12">
        <v>33</v>
      </c>
      <c r="E19" s="12">
        <v>30</v>
      </c>
      <c r="F19" s="12">
        <v>27</v>
      </c>
      <c r="G19" s="12">
        <v>33</v>
      </c>
      <c r="H19" s="12">
        <v>21</v>
      </c>
      <c r="I19" s="12">
        <v>16</v>
      </c>
      <c r="J19" s="12">
        <v>11</v>
      </c>
      <c r="K19" s="12">
        <v>22</v>
      </c>
      <c r="L19" s="12">
        <v>40</v>
      </c>
      <c r="M19" s="12">
        <v>43</v>
      </c>
    </row>
    <row r="20" spans="1:13" x14ac:dyDescent="0.3">
      <c r="A20" s="13" t="s">
        <v>360</v>
      </c>
      <c r="B20" s="10" t="s">
        <v>359</v>
      </c>
      <c r="C20" s="10">
        <v>32</v>
      </c>
      <c r="D20" s="10">
        <v>35</v>
      </c>
      <c r="E20" s="10">
        <v>47</v>
      </c>
      <c r="F20" s="10">
        <v>30</v>
      </c>
      <c r="G20" s="10">
        <v>31</v>
      </c>
      <c r="H20" s="10">
        <v>38</v>
      </c>
      <c r="I20" s="10">
        <v>29</v>
      </c>
      <c r="J20" s="10">
        <v>18</v>
      </c>
      <c r="K20" s="10">
        <v>33</v>
      </c>
      <c r="L20" s="10">
        <v>50</v>
      </c>
      <c r="M20" s="10">
        <v>58</v>
      </c>
    </row>
    <row r="21" spans="1:13" x14ac:dyDescent="0.3">
      <c r="A21" s="14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3">
      <c r="A22" s="13" t="s">
        <v>111</v>
      </c>
      <c r="B22" s="10" t="s">
        <v>284</v>
      </c>
      <c r="C22" s="10">
        <v>254</v>
      </c>
      <c r="D22" s="10">
        <v>234</v>
      </c>
      <c r="E22" s="10">
        <v>241</v>
      </c>
      <c r="F22" s="10">
        <v>188</v>
      </c>
      <c r="G22" s="10">
        <v>232</v>
      </c>
      <c r="H22" s="10">
        <v>168</v>
      </c>
      <c r="I22" s="10">
        <v>164</v>
      </c>
      <c r="J22" s="10">
        <v>206</v>
      </c>
      <c r="K22" s="10">
        <v>243</v>
      </c>
      <c r="L22" s="10">
        <v>229</v>
      </c>
      <c r="M22" s="10">
        <v>279</v>
      </c>
    </row>
    <row r="23" spans="1:13" x14ac:dyDescent="0.3">
      <c r="A23" s="14" t="s">
        <v>111</v>
      </c>
      <c r="B23" s="12" t="s">
        <v>285</v>
      </c>
      <c r="C23" s="12">
        <v>767</v>
      </c>
      <c r="D23" s="12">
        <v>484</v>
      </c>
      <c r="E23" s="12">
        <v>526</v>
      </c>
      <c r="F23" s="12">
        <v>494</v>
      </c>
      <c r="G23" s="12">
        <v>401</v>
      </c>
      <c r="H23" s="12">
        <v>321</v>
      </c>
      <c r="I23" s="12">
        <v>331</v>
      </c>
      <c r="J23" s="12">
        <v>282</v>
      </c>
      <c r="K23" s="12">
        <v>364</v>
      </c>
      <c r="L23" s="12">
        <v>442</v>
      </c>
      <c r="M23" s="12">
        <v>508</v>
      </c>
    </row>
    <row r="24" spans="1:13" x14ac:dyDescent="0.3">
      <c r="A24" s="13" t="s">
        <v>111</v>
      </c>
      <c r="B24" s="10" t="s">
        <v>286</v>
      </c>
      <c r="C24" s="10">
        <v>587</v>
      </c>
      <c r="D24" s="10">
        <v>516</v>
      </c>
      <c r="E24" s="10">
        <v>530</v>
      </c>
      <c r="F24" s="10">
        <v>496</v>
      </c>
      <c r="G24" s="10">
        <v>432</v>
      </c>
      <c r="H24" s="10">
        <v>356</v>
      </c>
      <c r="I24" s="10">
        <v>274</v>
      </c>
      <c r="J24" s="10">
        <v>277</v>
      </c>
      <c r="K24" s="10">
        <v>368</v>
      </c>
      <c r="L24" s="10">
        <v>436</v>
      </c>
      <c r="M24" s="10">
        <v>439</v>
      </c>
    </row>
    <row r="25" spans="1:13" x14ac:dyDescent="0.3">
      <c r="A25" s="14" t="s">
        <v>111</v>
      </c>
      <c r="B25" s="12" t="s">
        <v>287</v>
      </c>
      <c r="C25" s="12">
        <v>1084</v>
      </c>
      <c r="D25" s="12">
        <v>1124</v>
      </c>
      <c r="E25" s="12">
        <v>1187</v>
      </c>
      <c r="F25" s="12">
        <v>1246</v>
      </c>
      <c r="G25" s="12">
        <v>1158</v>
      </c>
      <c r="H25" s="12">
        <v>985</v>
      </c>
      <c r="I25" s="12">
        <v>801</v>
      </c>
      <c r="J25" s="12">
        <v>654</v>
      </c>
      <c r="K25" s="12">
        <v>776</v>
      </c>
      <c r="L25" s="12">
        <v>972</v>
      </c>
      <c r="M25" s="12">
        <v>1119</v>
      </c>
    </row>
    <row r="26" spans="1:13" x14ac:dyDescent="0.3">
      <c r="A26" s="13" t="s">
        <v>111</v>
      </c>
      <c r="B26" s="10" t="s">
        <v>288</v>
      </c>
      <c r="C26" s="10">
        <v>571</v>
      </c>
      <c r="D26" s="10">
        <v>610</v>
      </c>
      <c r="E26" s="10">
        <v>636</v>
      </c>
      <c r="F26" s="10">
        <v>716</v>
      </c>
      <c r="G26" s="10">
        <v>559</v>
      </c>
      <c r="H26" s="10">
        <v>485</v>
      </c>
      <c r="I26" s="10">
        <v>454</v>
      </c>
      <c r="J26" s="10">
        <v>320</v>
      </c>
      <c r="K26" s="10">
        <v>325</v>
      </c>
      <c r="L26" s="10">
        <v>355</v>
      </c>
      <c r="M26" s="10">
        <v>379</v>
      </c>
    </row>
    <row r="27" spans="1:13" x14ac:dyDescent="0.3">
      <c r="A27" s="14" t="s">
        <v>111</v>
      </c>
      <c r="B27" s="12" t="s">
        <v>289</v>
      </c>
      <c r="C27" s="12">
        <v>332</v>
      </c>
      <c r="D27" s="12">
        <v>371</v>
      </c>
      <c r="E27" s="12">
        <v>441</v>
      </c>
      <c r="F27" s="12">
        <v>378</v>
      </c>
      <c r="G27" s="12">
        <v>399</v>
      </c>
      <c r="H27" s="12">
        <v>316</v>
      </c>
      <c r="I27" s="12">
        <v>254</v>
      </c>
      <c r="J27" s="12">
        <v>211</v>
      </c>
      <c r="K27" s="12">
        <v>197</v>
      </c>
      <c r="L27" s="12">
        <v>171</v>
      </c>
      <c r="M27" s="12">
        <v>184</v>
      </c>
    </row>
    <row r="28" spans="1:13" x14ac:dyDescent="0.3">
      <c r="A28" s="13" t="s">
        <v>111</v>
      </c>
      <c r="B28" s="10" t="s">
        <v>290</v>
      </c>
      <c r="C28" s="10">
        <v>180</v>
      </c>
      <c r="D28" s="10">
        <v>195</v>
      </c>
      <c r="E28" s="10">
        <v>233</v>
      </c>
      <c r="F28" s="10">
        <v>211</v>
      </c>
      <c r="G28" s="10">
        <v>243</v>
      </c>
      <c r="H28" s="10">
        <v>190</v>
      </c>
      <c r="I28" s="10">
        <v>153</v>
      </c>
      <c r="J28" s="10">
        <v>113</v>
      </c>
      <c r="K28" s="10">
        <v>108</v>
      </c>
      <c r="L28" s="10">
        <v>138</v>
      </c>
      <c r="M28" s="10">
        <v>113</v>
      </c>
    </row>
    <row r="29" spans="1:13" x14ac:dyDescent="0.3">
      <c r="A29" s="14" t="s">
        <v>111</v>
      </c>
      <c r="B29" s="12" t="s">
        <v>359</v>
      </c>
      <c r="C29" s="12">
        <v>423</v>
      </c>
      <c r="D29" s="12">
        <v>429</v>
      </c>
      <c r="E29" s="12">
        <v>435</v>
      </c>
      <c r="F29" s="12">
        <v>442</v>
      </c>
      <c r="G29" s="12">
        <v>452</v>
      </c>
      <c r="H29" s="12">
        <v>399</v>
      </c>
      <c r="I29" s="12">
        <v>345</v>
      </c>
      <c r="J29" s="12">
        <v>276</v>
      </c>
      <c r="K29" s="12">
        <v>296</v>
      </c>
      <c r="L29" s="12">
        <v>288</v>
      </c>
      <c r="M29" s="12">
        <v>303</v>
      </c>
    </row>
    <row r="32" spans="1:13" x14ac:dyDescent="0.3">
      <c r="A32" t="s">
        <v>335</v>
      </c>
    </row>
  </sheetData>
  <mergeCells count="1">
    <mergeCell ref="A2:M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 tint="-0.249977111117893"/>
    <pageSetUpPr autoPageBreaks="0"/>
  </sheetPr>
  <dimension ref="A2:I14"/>
  <sheetViews>
    <sheetView workbookViewId="0"/>
  </sheetViews>
  <sheetFormatPr defaultRowHeight="14" x14ac:dyDescent="0.3"/>
  <cols>
    <col min="1" max="1" width="46.765625" customWidth="1"/>
    <col min="2" max="9" width="14.23046875" customWidth="1"/>
  </cols>
  <sheetData>
    <row r="2" spans="1:9" ht="25" customHeight="1" x14ac:dyDescent="0.3">
      <c r="A2" s="143" t="s">
        <v>343</v>
      </c>
      <c r="B2" s="143"/>
      <c r="C2" s="143"/>
      <c r="D2" s="143"/>
      <c r="E2" s="143"/>
      <c r="F2" s="143"/>
      <c r="G2" s="143"/>
      <c r="H2" s="143"/>
      <c r="I2" s="143"/>
    </row>
    <row r="3" spans="1:9" ht="20.149999999999999" customHeight="1" x14ac:dyDescent="0.3">
      <c r="A3" s="25"/>
      <c r="B3" s="18" t="s">
        <v>200</v>
      </c>
      <c r="C3" s="18" t="s">
        <v>201</v>
      </c>
      <c r="D3" s="18" t="s">
        <v>202</v>
      </c>
      <c r="E3" s="18" t="s">
        <v>203</v>
      </c>
      <c r="F3" s="18" t="s">
        <v>259</v>
      </c>
      <c r="G3" s="18" t="s">
        <v>260</v>
      </c>
      <c r="H3" s="18" t="s">
        <v>320</v>
      </c>
      <c r="I3" s="18" t="s">
        <v>321</v>
      </c>
    </row>
    <row r="4" spans="1:9" ht="15" customHeight="1" x14ac:dyDescent="0.3">
      <c r="A4" s="18" t="s">
        <v>147</v>
      </c>
      <c r="B4" s="10">
        <v>69</v>
      </c>
      <c r="C4" s="10">
        <v>143</v>
      </c>
      <c r="D4" s="10">
        <v>268</v>
      </c>
      <c r="E4" s="10">
        <v>513</v>
      </c>
      <c r="F4" s="10">
        <v>686</v>
      </c>
      <c r="G4" s="10">
        <v>909</v>
      </c>
      <c r="H4" s="10">
        <v>1099</v>
      </c>
      <c r="I4" s="10">
        <v>1226</v>
      </c>
    </row>
    <row r="5" spans="1:9" ht="15" customHeight="1" x14ac:dyDescent="0.3">
      <c r="A5" s="18" t="s">
        <v>148</v>
      </c>
      <c r="B5" s="12">
        <v>1173</v>
      </c>
      <c r="C5" s="12">
        <v>1010</v>
      </c>
      <c r="D5" s="12">
        <v>993</v>
      </c>
      <c r="E5" s="12">
        <v>1005</v>
      </c>
      <c r="F5" s="12">
        <v>762</v>
      </c>
      <c r="G5" s="12">
        <v>665</v>
      </c>
      <c r="H5" s="12">
        <v>464</v>
      </c>
      <c r="I5" s="12">
        <v>378</v>
      </c>
    </row>
    <row r="6" spans="1:9" ht="15" customHeight="1" x14ac:dyDescent="0.3"/>
    <row r="7" spans="1:9" ht="15" customHeight="1" x14ac:dyDescent="0.3">
      <c r="B7" s="49"/>
      <c r="C7" s="49"/>
      <c r="D7" s="49"/>
      <c r="E7" s="49"/>
    </row>
    <row r="8" spans="1:9" ht="15" customHeight="1" x14ac:dyDescent="0.3">
      <c r="A8" t="s">
        <v>277</v>
      </c>
      <c r="C8" s="2"/>
      <c r="D8" s="2"/>
      <c r="E8" s="2"/>
      <c r="F8" s="1"/>
    </row>
    <row r="9" spans="1:9" ht="15" customHeight="1" x14ac:dyDescent="0.3"/>
    <row r="10" spans="1:9" ht="15" customHeight="1" x14ac:dyDescent="0.3"/>
    <row r="11" spans="1:9" ht="15" customHeight="1" x14ac:dyDescent="0.3"/>
    <row r="12" spans="1:9" ht="15" customHeight="1" x14ac:dyDescent="0.3">
      <c r="C12" s="1"/>
      <c r="D12" s="1"/>
      <c r="E12" s="1"/>
    </row>
    <row r="13" spans="1:9" x14ac:dyDescent="0.3">
      <c r="B13" s="1"/>
      <c r="C13" s="1"/>
      <c r="D13" s="1"/>
      <c r="E13" s="1"/>
    </row>
    <row r="14" spans="1:9" x14ac:dyDescent="0.3">
      <c r="B14" s="1"/>
      <c r="C14" s="1"/>
      <c r="D14" s="1"/>
      <c r="E14" s="1"/>
    </row>
  </sheetData>
  <mergeCells count="1">
    <mergeCell ref="A2:I2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-0.249977111117893"/>
    <pageSetUpPr autoPageBreaks="0"/>
  </sheetPr>
  <dimension ref="A2:O14"/>
  <sheetViews>
    <sheetView workbookViewId="0"/>
  </sheetViews>
  <sheetFormatPr defaultRowHeight="14" x14ac:dyDescent="0.3"/>
  <cols>
    <col min="1" max="1" width="32.84375" customWidth="1"/>
    <col min="2" max="15" width="10.3046875" customWidth="1"/>
  </cols>
  <sheetData>
    <row r="2" spans="1:15" ht="41.25" customHeight="1" x14ac:dyDescent="0.3">
      <c r="A2" s="150" t="s">
        <v>349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</row>
    <row r="3" spans="1:15" ht="14.25" customHeight="1" x14ac:dyDescent="0.3">
      <c r="A3" s="163" t="s">
        <v>114</v>
      </c>
      <c r="B3" s="156" t="s">
        <v>93</v>
      </c>
      <c r="C3" s="157"/>
      <c r="D3" s="157"/>
      <c r="E3" s="157"/>
      <c r="F3" s="157"/>
      <c r="G3" s="157"/>
      <c r="H3" s="158"/>
      <c r="I3" s="163" t="s">
        <v>279</v>
      </c>
      <c r="J3" s="163"/>
      <c r="K3" s="163"/>
      <c r="L3" s="163"/>
      <c r="M3" s="163"/>
      <c r="N3" s="163"/>
      <c r="O3" s="163"/>
    </row>
    <row r="4" spans="1:15" ht="14.25" customHeight="1" x14ac:dyDescent="0.3">
      <c r="A4" s="163"/>
      <c r="B4" s="156" t="s">
        <v>133</v>
      </c>
      <c r="C4" s="158"/>
      <c r="D4" s="156" t="s">
        <v>147</v>
      </c>
      <c r="E4" s="157"/>
      <c r="F4" s="157"/>
      <c r="G4" s="157"/>
      <c r="H4" s="158"/>
      <c r="I4" s="156" t="s">
        <v>133</v>
      </c>
      <c r="J4" s="158"/>
      <c r="K4" s="163" t="s">
        <v>147</v>
      </c>
      <c r="L4" s="163"/>
      <c r="M4" s="163"/>
      <c r="N4" s="163"/>
      <c r="O4" s="163"/>
    </row>
    <row r="5" spans="1:15" x14ac:dyDescent="0.3">
      <c r="A5" s="163"/>
      <c r="B5" s="18">
        <v>2020</v>
      </c>
      <c r="C5" s="18">
        <v>2025</v>
      </c>
      <c r="D5" s="18">
        <v>2021</v>
      </c>
      <c r="E5" s="18">
        <v>2022</v>
      </c>
      <c r="F5" s="18">
        <v>2023</v>
      </c>
      <c r="G5" s="18">
        <v>2024</v>
      </c>
      <c r="H5" s="18">
        <v>2025</v>
      </c>
      <c r="I5" s="18">
        <v>2020</v>
      </c>
      <c r="J5" s="18">
        <v>2025</v>
      </c>
      <c r="K5" s="18">
        <v>2021</v>
      </c>
      <c r="L5" s="18">
        <v>2022</v>
      </c>
      <c r="M5" s="18">
        <v>2023</v>
      </c>
      <c r="N5" s="18">
        <v>2024</v>
      </c>
      <c r="O5" s="18">
        <v>2025</v>
      </c>
    </row>
    <row r="6" spans="1:15" x14ac:dyDescent="0.3">
      <c r="A6" s="9" t="s">
        <v>207</v>
      </c>
      <c r="B6" s="10">
        <v>3356</v>
      </c>
      <c r="C6" s="10">
        <v>3079</v>
      </c>
      <c r="D6" s="10">
        <v>965</v>
      </c>
      <c r="E6" s="10">
        <v>1997</v>
      </c>
      <c r="F6" s="10">
        <v>2355</v>
      </c>
      <c r="G6" s="10">
        <v>2975</v>
      </c>
      <c r="H6" s="10">
        <v>2974</v>
      </c>
      <c r="I6" s="10">
        <v>15167.5</v>
      </c>
      <c r="J6" s="10">
        <v>15526</v>
      </c>
      <c r="K6" s="10">
        <v>2802.5</v>
      </c>
      <c r="L6" s="10">
        <v>6765</v>
      </c>
      <c r="M6" s="10">
        <v>9476.5</v>
      </c>
      <c r="N6" s="10">
        <v>12649.5</v>
      </c>
      <c r="O6" s="10">
        <v>12922.5</v>
      </c>
    </row>
    <row r="7" spans="1:15" x14ac:dyDescent="0.3">
      <c r="A7" s="11" t="s">
        <v>185</v>
      </c>
      <c r="B7" s="12">
        <v>1313</v>
      </c>
      <c r="C7" s="12">
        <v>1622</v>
      </c>
      <c r="D7" s="12">
        <v>252</v>
      </c>
      <c r="E7" s="12">
        <v>783</v>
      </c>
      <c r="F7" s="12">
        <v>1186</v>
      </c>
      <c r="G7" s="12">
        <v>1249</v>
      </c>
      <c r="H7" s="12">
        <v>1566</v>
      </c>
      <c r="I7" s="12">
        <v>11181.5</v>
      </c>
      <c r="J7" s="12">
        <v>16536.5</v>
      </c>
      <c r="K7" s="12">
        <v>2017</v>
      </c>
      <c r="L7" s="12">
        <v>6713</v>
      </c>
      <c r="M7" s="12">
        <v>10752.5</v>
      </c>
      <c r="N7" s="12">
        <v>11436</v>
      </c>
      <c r="O7" s="12">
        <v>14825.5</v>
      </c>
    </row>
    <row r="8" spans="1:15" x14ac:dyDescent="0.3">
      <c r="A8" s="9" t="s">
        <v>208</v>
      </c>
      <c r="B8" s="10">
        <v>1316</v>
      </c>
      <c r="C8" s="10">
        <v>1049</v>
      </c>
      <c r="D8" s="10">
        <v>178</v>
      </c>
      <c r="E8" s="10">
        <v>454</v>
      </c>
      <c r="F8" s="10">
        <v>588</v>
      </c>
      <c r="G8" s="10">
        <v>756</v>
      </c>
      <c r="H8" s="10">
        <v>953</v>
      </c>
      <c r="I8" s="10">
        <v>12054</v>
      </c>
      <c r="J8" s="10">
        <v>12222.5</v>
      </c>
      <c r="K8" s="10">
        <v>1215.5</v>
      </c>
      <c r="L8" s="10">
        <v>3866</v>
      </c>
      <c r="M8" s="10">
        <v>5586.5</v>
      </c>
      <c r="N8" s="10">
        <v>7304</v>
      </c>
      <c r="O8" s="10">
        <v>9441.5</v>
      </c>
    </row>
    <row r="9" spans="1:15" x14ac:dyDescent="0.3">
      <c r="A9" s="11" t="s">
        <v>206</v>
      </c>
      <c r="B9" s="12">
        <v>3276</v>
      </c>
      <c r="C9" s="12">
        <v>3167</v>
      </c>
      <c r="D9" s="12">
        <v>33</v>
      </c>
      <c r="E9" s="12">
        <v>212</v>
      </c>
      <c r="F9" s="12">
        <v>781</v>
      </c>
      <c r="G9" s="12">
        <v>1595</v>
      </c>
      <c r="H9" s="12">
        <v>2325</v>
      </c>
      <c r="I9" s="12">
        <v>52117.5</v>
      </c>
      <c r="J9" s="12">
        <v>59542</v>
      </c>
      <c r="K9" s="12">
        <v>280</v>
      </c>
      <c r="L9" s="12">
        <v>2109</v>
      </c>
      <c r="M9" s="12">
        <v>9606</v>
      </c>
      <c r="N9" s="12">
        <v>22157</v>
      </c>
      <c r="O9" s="12">
        <v>34066</v>
      </c>
    </row>
    <row r="11" spans="1:15" x14ac:dyDescent="0.3">
      <c r="I11" s="129"/>
      <c r="J11" s="129"/>
      <c r="K11" s="129"/>
      <c r="L11" s="129"/>
      <c r="M11" s="129"/>
      <c r="N11" s="129"/>
      <c r="O11" s="129"/>
    </row>
    <row r="12" spans="1:15" x14ac:dyDescent="0.3">
      <c r="A12" t="s">
        <v>277</v>
      </c>
      <c r="I12" s="129"/>
      <c r="J12" s="129"/>
      <c r="K12" s="129"/>
      <c r="L12" s="129"/>
      <c r="M12" s="129"/>
      <c r="N12" s="129"/>
      <c r="O12" s="129"/>
    </row>
    <row r="13" spans="1:15" x14ac:dyDescent="0.3">
      <c r="I13" s="129"/>
      <c r="J13" s="129"/>
      <c r="K13" s="129"/>
      <c r="L13" s="129"/>
      <c r="M13" s="129"/>
      <c r="N13" s="129"/>
      <c r="O13" s="129"/>
    </row>
    <row r="14" spans="1:15" x14ac:dyDescent="0.3">
      <c r="I14" s="129"/>
      <c r="J14" s="129"/>
      <c r="K14" s="129"/>
      <c r="L14" s="129"/>
      <c r="M14" s="129"/>
      <c r="N14" s="129"/>
      <c r="O14" s="129"/>
    </row>
  </sheetData>
  <mergeCells count="8">
    <mergeCell ref="A2:O2"/>
    <mergeCell ref="B4:C4"/>
    <mergeCell ref="I4:J4"/>
    <mergeCell ref="A3:A5"/>
    <mergeCell ref="B3:H3"/>
    <mergeCell ref="I3:O3"/>
    <mergeCell ref="K4:O4"/>
    <mergeCell ref="D4:H4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-0.249977111117893"/>
    <pageSetUpPr autoPageBreaks="0"/>
  </sheetPr>
  <dimension ref="A2:N14"/>
  <sheetViews>
    <sheetView workbookViewId="0"/>
  </sheetViews>
  <sheetFormatPr defaultRowHeight="14" x14ac:dyDescent="0.3"/>
  <cols>
    <col min="1" max="1" width="31.84375" customWidth="1"/>
    <col min="2" max="2" width="25.23046875" customWidth="1"/>
    <col min="3" max="8" width="9.84375" customWidth="1"/>
    <col min="9" max="14" width="12.765625" customWidth="1"/>
  </cols>
  <sheetData>
    <row r="2" spans="1:14" ht="25" customHeight="1" x14ac:dyDescent="0.3">
      <c r="A2" s="153" t="s">
        <v>325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5"/>
    </row>
    <row r="3" spans="1:14" ht="17.25" customHeight="1" x14ac:dyDescent="0.3">
      <c r="A3" s="18" t="s">
        <v>114</v>
      </c>
      <c r="B3" s="18" t="s">
        <v>210</v>
      </c>
      <c r="C3" s="163" t="s">
        <v>93</v>
      </c>
      <c r="D3" s="163"/>
      <c r="E3" s="163"/>
      <c r="F3" s="163"/>
      <c r="G3" s="163"/>
      <c r="H3" s="163"/>
      <c r="I3" s="163" t="s">
        <v>209</v>
      </c>
      <c r="J3" s="163"/>
      <c r="K3" s="163"/>
      <c r="L3" s="163"/>
      <c r="M3" s="163"/>
      <c r="N3" s="163"/>
    </row>
    <row r="4" spans="1:14" ht="17.25" customHeight="1" x14ac:dyDescent="0.3">
      <c r="A4" s="25"/>
      <c r="B4" s="25"/>
      <c r="C4" s="18">
        <v>2020</v>
      </c>
      <c r="D4" s="18">
        <v>2021</v>
      </c>
      <c r="E4" s="18">
        <v>2022</v>
      </c>
      <c r="F4" s="18">
        <v>2023</v>
      </c>
      <c r="G4" s="18">
        <v>2024</v>
      </c>
      <c r="H4" s="18">
        <v>2025</v>
      </c>
      <c r="I4" s="18">
        <v>2020</v>
      </c>
      <c r="J4" s="18">
        <v>2021</v>
      </c>
      <c r="K4" s="18">
        <v>2022</v>
      </c>
      <c r="L4" s="18">
        <v>2023</v>
      </c>
      <c r="M4" s="18">
        <v>2024</v>
      </c>
      <c r="N4" s="18">
        <v>2025</v>
      </c>
    </row>
    <row r="5" spans="1:14" ht="15" customHeight="1" x14ac:dyDescent="0.3">
      <c r="A5" s="9" t="s">
        <v>207</v>
      </c>
      <c r="B5" s="170" t="s">
        <v>147</v>
      </c>
      <c r="C5" s="10"/>
      <c r="D5" s="10">
        <v>965</v>
      </c>
      <c r="E5" s="10">
        <v>1997</v>
      </c>
      <c r="F5" s="10">
        <v>2355</v>
      </c>
      <c r="G5" s="10">
        <v>2975</v>
      </c>
      <c r="H5" s="10">
        <v>2974</v>
      </c>
      <c r="I5" s="10"/>
      <c r="J5" s="10">
        <v>7229420.0299999937</v>
      </c>
      <c r="K5" s="10">
        <v>14916075.69999999</v>
      </c>
      <c r="L5" s="10">
        <v>20424501.389999997</v>
      </c>
      <c r="M5" s="10">
        <v>27331127.040000036</v>
      </c>
      <c r="N5" s="10">
        <v>30917365.659999967</v>
      </c>
    </row>
    <row r="6" spans="1:14" ht="15" customHeight="1" x14ac:dyDescent="0.3">
      <c r="A6" s="11" t="s">
        <v>185</v>
      </c>
      <c r="B6" s="170"/>
      <c r="C6" s="12"/>
      <c r="D6" s="12">
        <v>252</v>
      </c>
      <c r="E6" s="12">
        <v>783</v>
      </c>
      <c r="F6" s="12">
        <v>1186</v>
      </c>
      <c r="G6" s="12">
        <v>1249</v>
      </c>
      <c r="H6" s="12">
        <v>1566</v>
      </c>
      <c r="I6" s="12"/>
      <c r="J6" s="12">
        <v>4407614.7299999995</v>
      </c>
      <c r="K6" s="12">
        <v>13384986.800000006</v>
      </c>
      <c r="L6" s="12">
        <v>23211753.019999981</v>
      </c>
      <c r="M6" s="12">
        <v>28411752.019999929</v>
      </c>
      <c r="N6" s="12">
        <v>38480360.12000002</v>
      </c>
    </row>
    <row r="7" spans="1:14" ht="15" customHeight="1" x14ac:dyDescent="0.3">
      <c r="A7" s="9" t="s">
        <v>208</v>
      </c>
      <c r="B7" s="170"/>
      <c r="C7" s="10"/>
      <c r="D7" s="10">
        <v>178</v>
      </c>
      <c r="E7" s="10">
        <v>454</v>
      </c>
      <c r="F7" s="10">
        <v>588</v>
      </c>
      <c r="G7" s="10">
        <v>756</v>
      </c>
      <c r="H7" s="10">
        <v>953</v>
      </c>
      <c r="I7" s="10"/>
      <c r="J7" s="10">
        <v>3085501.3299999996</v>
      </c>
      <c r="K7" s="10">
        <v>8397711.620000001</v>
      </c>
      <c r="L7" s="10">
        <v>11137345.649999993</v>
      </c>
      <c r="M7" s="10">
        <v>17054449.219999988</v>
      </c>
      <c r="N7" s="10">
        <v>25911983.229999982</v>
      </c>
    </row>
    <row r="9" spans="1:14" x14ac:dyDescent="0.3">
      <c r="A9" s="9" t="s">
        <v>207</v>
      </c>
      <c r="B9" s="170" t="s">
        <v>148</v>
      </c>
      <c r="C9" s="10">
        <v>3356</v>
      </c>
      <c r="D9" s="10">
        <v>1687</v>
      </c>
      <c r="E9" s="10">
        <v>274</v>
      </c>
      <c r="F9" s="10">
        <v>244</v>
      </c>
      <c r="G9" s="10">
        <v>184</v>
      </c>
      <c r="H9" s="10">
        <v>105</v>
      </c>
      <c r="I9" s="10">
        <v>46996039.409999974</v>
      </c>
      <c r="J9" s="10">
        <v>26648427.959999993</v>
      </c>
      <c r="K9" s="10">
        <v>5043640.9099999992</v>
      </c>
      <c r="L9" s="10">
        <v>4745498.4999999991</v>
      </c>
      <c r="M9" s="10">
        <v>5297917.080000001</v>
      </c>
      <c r="N9" s="10">
        <v>3002258.8600000013</v>
      </c>
    </row>
    <row r="10" spans="1:14" x14ac:dyDescent="0.3">
      <c r="A10" s="11" t="s">
        <v>185</v>
      </c>
      <c r="B10" s="170"/>
      <c r="C10" s="12">
        <v>1313</v>
      </c>
      <c r="D10" s="12">
        <v>893</v>
      </c>
      <c r="E10" s="12">
        <v>183</v>
      </c>
      <c r="F10" s="12">
        <v>160</v>
      </c>
      <c r="G10" s="12">
        <v>109</v>
      </c>
      <c r="H10" s="12">
        <v>56</v>
      </c>
      <c r="I10" s="12">
        <v>32674584.539999992</v>
      </c>
      <c r="J10" s="12">
        <v>23025230.230000023</v>
      </c>
      <c r="K10" s="12">
        <v>4463683.9699999988</v>
      </c>
      <c r="L10" s="12">
        <v>3668188.0099999993</v>
      </c>
      <c r="M10" s="12">
        <v>3103647.4399999995</v>
      </c>
      <c r="N10" s="12">
        <v>1659687.14</v>
      </c>
    </row>
    <row r="11" spans="1:14" x14ac:dyDescent="0.3">
      <c r="A11" s="9" t="s">
        <v>208</v>
      </c>
      <c r="B11" s="170"/>
      <c r="C11" s="10">
        <v>1316</v>
      </c>
      <c r="D11" s="10">
        <v>922</v>
      </c>
      <c r="E11" s="10">
        <v>265</v>
      </c>
      <c r="F11" s="10">
        <v>170</v>
      </c>
      <c r="G11" s="10">
        <v>132</v>
      </c>
      <c r="H11" s="10">
        <v>96</v>
      </c>
      <c r="I11" s="10">
        <v>37589572.610000029</v>
      </c>
      <c r="J11" s="10">
        <v>27038384.339999974</v>
      </c>
      <c r="K11" s="10">
        <v>8553844.3599999957</v>
      </c>
      <c r="L11" s="10">
        <v>5474995.6200000001</v>
      </c>
      <c r="M11" s="10">
        <v>4055319.379999999</v>
      </c>
      <c r="N11" s="10">
        <v>2535355.0900000008</v>
      </c>
    </row>
    <row r="14" spans="1:14" x14ac:dyDescent="0.3">
      <c r="A14" t="s">
        <v>277</v>
      </c>
    </row>
  </sheetData>
  <mergeCells count="5">
    <mergeCell ref="A2:N2"/>
    <mergeCell ref="B5:B7"/>
    <mergeCell ref="B9:B11"/>
    <mergeCell ref="C3:H3"/>
    <mergeCell ref="I3:N3"/>
  </mergeCells>
  <pageMargins left="0.7" right="0.7" top="0.75" bottom="0.75" header="0.3" footer="0.3"/>
  <pageSetup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autoPageBreaks="0"/>
  </sheetPr>
  <dimension ref="A2:N38"/>
  <sheetViews>
    <sheetView workbookViewId="0"/>
  </sheetViews>
  <sheetFormatPr defaultRowHeight="14" x14ac:dyDescent="0.3"/>
  <cols>
    <col min="2" max="11" width="14.23046875" customWidth="1"/>
    <col min="13" max="13" width="14.23046875" bestFit="1" customWidth="1"/>
  </cols>
  <sheetData>
    <row r="2" spans="1:11" ht="25" customHeight="1" x14ac:dyDescent="0.3">
      <c r="A2" s="144" t="s">
        <v>313</v>
      </c>
      <c r="B2" s="145"/>
      <c r="C2" s="145"/>
      <c r="D2" s="145"/>
      <c r="E2" s="145"/>
      <c r="F2" s="145"/>
      <c r="G2" s="145"/>
      <c r="H2" s="145"/>
      <c r="I2" s="145"/>
      <c r="J2" s="145"/>
      <c r="K2" s="146"/>
    </row>
    <row r="3" spans="1:11" ht="28" x14ac:dyDescent="0.3">
      <c r="A3" s="18" t="s">
        <v>16</v>
      </c>
      <c r="B3" s="18" t="s">
        <v>149</v>
      </c>
      <c r="C3" s="18" t="s">
        <v>150</v>
      </c>
      <c r="D3" s="18" t="s">
        <v>151</v>
      </c>
      <c r="E3" s="18" t="s">
        <v>152</v>
      </c>
      <c r="F3" s="18" t="s">
        <v>153</v>
      </c>
      <c r="G3" s="18" t="s">
        <v>211</v>
      </c>
      <c r="H3" s="18" t="s">
        <v>261</v>
      </c>
      <c r="I3" s="18" t="s">
        <v>341</v>
      </c>
      <c r="J3" s="18" t="s">
        <v>14</v>
      </c>
      <c r="K3" s="18" t="s">
        <v>15</v>
      </c>
    </row>
    <row r="4" spans="1:11" x14ac:dyDescent="0.3">
      <c r="A4" s="14">
        <v>2011</v>
      </c>
      <c r="B4" s="12">
        <v>643473792.20000017</v>
      </c>
      <c r="C4" s="12">
        <v>639585203.56448591</v>
      </c>
      <c r="D4" s="12">
        <v>642367072.1797142</v>
      </c>
      <c r="E4" s="12">
        <v>647508147.03846133</v>
      </c>
      <c r="F4" s="12">
        <v>649594956.43050313</v>
      </c>
      <c r="G4" s="12">
        <v>647037094.72354925</v>
      </c>
      <c r="H4" s="12">
        <v>641744631.47587514</v>
      </c>
      <c r="I4" s="12">
        <v>641621173.91428959</v>
      </c>
      <c r="J4" s="12">
        <v>1759366.2257570003</v>
      </c>
      <c r="K4" s="12">
        <v>866499403.68786204</v>
      </c>
    </row>
    <row r="5" spans="1:11" x14ac:dyDescent="0.3">
      <c r="A5" s="13">
        <v>2012</v>
      </c>
      <c r="B5" s="10">
        <v>684861888.23999989</v>
      </c>
      <c r="C5" s="10">
        <v>684296204.45253515</v>
      </c>
      <c r="D5" s="10">
        <v>683370468.45549703</v>
      </c>
      <c r="E5" s="10">
        <v>682242805.66616726</v>
      </c>
      <c r="F5" s="10">
        <v>678622461.08160818</v>
      </c>
      <c r="G5" s="10">
        <v>675811483.13170803</v>
      </c>
      <c r="H5" s="10">
        <v>676104380.28176296</v>
      </c>
      <c r="I5" s="10">
        <v>676220964.07418013</v>
      </c>
      <c r="J5" s="10">
        <v>1827346.3403499995</v>
      </c>
      <c r="K5" s="10">
        <v>837220447.13633859</v>
      </c>
    </row>
    <row r="6" spans="1:11" x14ac:dyDescent="0.3">
      <c r="A6" s="14">
        <v>2013</v>
      </c>
      <c r="B6" s="12">
        <v>683591672.4599998</v>
      </c>
      <c r="C6" s="12">
        <v>683605606.04026604</v>
      </c>
      <c r="D6" s="12">
        <v>681882874.02824211</v>
      </c>
      <c r="E6" s="12">
        <v>680876278.62131798</v>
      </c>
      <c r="F6" s="12">
        <v>679020162.51793396</v>
      </c>
      <c r="G6" s="12">
        <v>677567301.7325629</v>
      </c>
      <c r="H6" s="12">
        <v>676309911.28097796</v>
      </c>
      <c r="I6" s="12">
        <v>676412420.46980596</v>
      </c>
      <c r="J6" s="12">
        <v>1822988.4083110001</v>
      </c>
      <c r="K6" s="12">
        <v>792144601.26487362</v>
      </c>
    </row>
    <row r="7" spans="1:11" x14ac:dyDescent="0.3">
      <c r="A7" s="13">
        <v>2014</v>
      </c>
      <c r="B7" s="10">
        <v>758542173.25999999</v>
      </c>
      <c r="C7" s="10">
        <v>746152723.38335896</v>
      </c>
      <c r="D7" s="10">
        <v>745584922.26314604</v>
      </c>
      <c r="E7" s="10">
        <v>747513881.92447913</v>
      </c>
      <c r="F7" s="10">
        <v>742601911.1726712</v>
      </c>
      <c r="G7" s="10">
        <v>739628950.79737878</v>
      </c>
      <c r="H7" s="10">
        <v>739595387.56651604</v>
      </c>
      <c r="I7" s="10">
        <v>739706303.20455861</v>
      </c>
      <c r="J7" s="10">
        <v>1816249.2579179995</v>
      </c>
      <c r="K7" s="10">
        <v>808958362.96620584</v>
      </c>
    </row>
    <row r="8" spans="1:11" x14ac:dyDescent="0.3">
      <c r="A8" s="14">
        <v>2015</v>
      </c>
      <c r="B8" s="12">
        <v>743807003.91000009</v>
      </c>
      <c r="C8" s="12">
        <v>720025573.39016354</v>
      </c>
      <c r="D8" s="12">
        <v>711315925.66917551</v>
      </c>
      <c r="E8" s="12">
        <v>712783707.54049516</v>
      </c>
      <c r="F8" s="12">
        <v>707320066.09127402</v>
      </c>
      <c r="G8" s="12">
        <v>699908098.70220029</v>
      </c>
      <c r="H8" s="12">
        <v>697916960.53595817</v>
      </c>
      <c r="I8" s="12">
        <v>699208483.60141718</v>
      </c>
      <c r="J8" s="12">
        <v>1779418.4278219999</v>
      </c>
      <c r="K8" s="12">
        <v>880027031.92462897</v>
      </c>
    </row>
    <row r="9" spans="1:11" x14ac:dyDescent="0.3">
      <c r="A9" s="13">
        <v>2016</v>
      </c>
      <c r="B9" s="10">
        <v>729947106.7299999</v>
      </c>
      <c r="C9" s="10">
        <v>718909715.79072702</v>
      </c>
      <c r="D9" s="10">
        <v>705617749.442945</v>
      </c>
      <c r="E9" s="10">
        <v>698465833.18376279</v>
      </c>
      <c r="F9" s="10">
        <v>691483329.89043593</v>
      </c>
      <c r="G9" s="10">
        <v>682886710.95290017</v>
      </c>
      <c r="H9" s="10">
        <v>679073929.11398792</v>
      </c>
      <c r="I9" s="10">
        <v>675828674.48675549</v>
      </c>
      <c r="J9" s="10">
        <v>1792074.692214</v>
      </c>
      <c r="K9" s="10">
        <v>1074812039.7950768</v>
      </c>
    </row>
    <row r="10" spans="1:11" x14ac:dyDescent="0.3">
      <c r="A10" s="14">
        <v>2017</v>
      </c>
      <c r="B10" s="12">
        <v>759839845.48999989</v>
      </c>
      <c r="C10" s="12">
        <v>735014453.17089605</v>
      </c>
      <c r="D10" s="12">
        <v>714300646.36911356</v>
      </c>
      <c r="E10" s="12">
        <v>705412067.53211033</v>
      </c>
      <c r="F10" s="12">
        <v>691202069.79292023</v>
      </c>
      <c r="G10" s="12">
        <v>682973441.38892877</v>
      </c>
      <c r="H10" s="12">
        <v>673174444.95047545</v>
      </c>
      <c r="I10" s="12">
        <v>672672645.43684888</v>
      </c>
      <c r="J10" s="12">
        <v>1863718.257955</v>
      </c>
      <c r="K10" s="12">
        <v>1284666939.7582998</v>
      </c>
    </row>
    <row r="11" spans="1:11" x14ac:dyDescent="0.3">
      <c r="A11" s="13">
        <v>2018</v>
      </c>
      <c r="B11" s="10">
        <v>794164028.06999981</v>
      </c>
      <c r="C11" s="10">
        <v>748920390.10278857</v>
      </c>
      <c r="D11" s="10">
        <v>729764984.44881654</v>
      </c>
      <c r="E11" s="10">
        <v>728309994.9918741</v>
      </c>
      <c r="F11" s="10">
        <v>690712569.8373481</v>
      </c>
      <c r="G11" s="10">
        <v>674485041.45687604</v>
      </c>
      <c r="H11" s="10">
        <v>653735681.58868039</v>
      </c>
      <c r="I11" s="10">
        <v>645354741.81489515</v>
      </c>
      <c r="J11" s="10">
        <v>1878746.4248230003</v>
      </c>
      <c r="K11" s="10">
        <v>1324388478.8035295</v>
      </c>
    </row>
    <row r="12" spans="1:11" x14ac:dyDescent="0.3">
      <c r="A12" s="14">
        <v>2019</v>
      </c>
      <c r="B12" s="12"/>
      <c r="C12" s="12">
        <v>776510172.29478693</v>
      </c>
      <c r="D12" s="12">
        <v>746678043.20712304</v>
      </c>
      <c r="E12" s="12">
        <v>718212560.66125071</v>
      </c>
      <c r="F12" s="12">
        <v>686566832.98271096</v>
      </c>
      <c r="G12" s="12">
        <v>657895302.18957567</v>
      </c>
      <c r="H12" s="12">
        <v>630097886.32733381</v>
      </c>
      <c r="I12" s="12">
        <v>605461310.5347985</v>
      </c>
      <c r="J12" s="12">
        <v>1948516.5752230003</v>
      </c>
      <c r="K12" s="12">
        <v>1307580155.9186058</v>
      </c>
    </row>
    <row r="13" spans="1:11" x14ac:dyDescent="0.3">
      <c r="A13" s="13">
        <v>2020</v>
      </c>
      <c r="B13" s="10"/>
      <c r="C13" s="10"/>
      <c r="D13" s="10">
        <v>628412046.84110487</v>
      </c>
      <c r="E13" s="10">
        <v>598033706.06444073</v>
      </c>
      <c r="F13" s="10">
        <v>560046387.97500503</v>
      </c>
      <c r="G13" s="10">
        <v>536494067.31750715</v>
      </c>
      <c r="H13" s="10">
        <v>504676136.69147706</v>
      </c>
      <c r="I13" s="10">
        <v>477715255.26656604</v>
      </c>
      <c r="J13" s="10">
        <v>2043524.5936049987</v>
      </c>
      <c r="K13" s="10">
        <v>1258196916.0323975</v>
      </c>
    </row>
    <row r="14" spans="1:11" x14ac:dyDescent="0.3">
      <c r="A14" s="14">
        <v>2021</v>
      </c>
      <c r="B14" s="12"/>
      <c r="C14" s="12"/>
      <c r="D14" s="12"/>
      <c r="E14" s="12">
        <v>624612139.94465172</v>
      </c>
      <c r="F14" s="12">
        <v>602520922.31307387</v>
      </c>
      <c r="G14" s="12">
        <v>589474756.98365891</v>
      </c>
      <c r="H14" s="12">
        <v>581170988.58208096</v>
      </c>
      <c r="I14" s="12">
        <v>574400707.55704379</v>
      </c>
      <c r="J14" s="12">
        <v>2108876.2880170001</v>
      </c>
      <c r="K14" s="12">
        <v>1267639497.1042526</v>
      </c>
    </row>
    <row r="15" spans="1:11" x14ac:dyDescent="0.3">
      <c r="A15" s="13">
        <v>2022</v>
      </c>
      <c r="B15" s="10"/>
      <c r="C15" s="10"/>
      <c r="D15" s="10"/>
      <c r="E15" s="10"/>
      <c r="F15" s="10">
        <v>750730180.33871818</v>
      </c>
      <c r="G15" s="10">
        <v>763272284.4935348</v>
      </c>
      <c r="H15" s="10">
        <v>776315233.01759768</v>
      </c>
      <c r="I15" s="10">
        <v>798043138.41384172</v>
      </c>
      <c r="J15" s="10">
        <v>2180344.2516400004</v>
      </c>
      <c r="K15" s="10">
        <v>1222083824.5199168</v>
      </c>
    </row>
    <row r="16" spans="1:11" x14ac:dyDescent="0.3">
      <c r="A16" s="14">
        <v>2023</v>
      </c>
      <c r="B16" s="12"/>
      <c r="C16" s="12"/>
      <c r="D16" s="12"/>
      <c r="E16" s="12"/>
      <c r="F16" s="12"/>
      <c r="G16" s="12">
        <v>815748818.16530883</v>
      </c>
      <c r="H16" s="12">
        <v>853761535.56893551</v>
      </c>
      <c r="I16" s="12">
        <v>892327721.57806396</v>
      </c>
      <c r="J16" s="12">
        <v>2209836.3398409998</v>
      </c>
      <c r="K16" s="12">
        <v>1219043608.9670148</v>
      </c>
    </row>
    <row r="17" spans="1:14" x14ac:dyDescent="0.3">
      <c r="A17" s="13">
        <v>2024</v>
      </c>
      <c r="B17" s="10"/>
      <c r="C17" s="10"/>
      <c r="D17" s="10"/>
      <c r="E17" s="10"/>
      <c r="F17" s="10"/>
      <c r="G17" s="10"/>
      <c r="H17" s="10">
        <v>895889744.29212236</v>
      </c>
      <c r="I17" s="10">
        <v>869060032.42437005</v>
      </c>
      <c r="J17" s="10">
        <v>2253970.1141809998</v>
      </c>
      <c r="K17" s="10">
        <v>1321001606.4993548</v>
      </c>
    </row>
    <row r="18" spans="1:14" x14ac:dyDescent="0.3">
      <c r="A18" s="14">
        <v>2025</v>
      </c>
      <c r="B18" s="12"/>
      <c r="C18" s="12"/>
      <c r="D18" s="12"/>
      <c r="E18" s="12"/>
      <c r="F18" s="12"/>
      <c r="G18" s="12"/>
      <c r="H18" s="12"/>
      <c r="I18" s="12">
        <v>969558797.51815736</v>
      </c>
      <c r="J18" s="12">
        <v>2281453.026486</v>
      </c>
      <c r="K18" s="12">
        <v>1447463687.5369704</v>
      </c>
    </row>
    <row r="21" spans="1:14" x14ac:dyDescent="0.3">
      <c r="A21" t="s">
        <v>342</v>
      </c>
      <c r="B21" s="1"/>
      <c r="C21" s="1"/>
      <c r="D21" s="1"/>
      <c r="E21" s="1"/>
      <c r="F21" s="1"/>
      <c r="G21" s="1"/>
      <c r="H21" s="1"/>
      <c r="I21" s="1"/>
      <c r="J21" s="1"/>
      <c r="K21" s="1"/>
      <c r="M21" s="98"/>
      <c r="N21" s="99"/>
    </row>
    <row r="22" spans="1:14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M22" s="98"/>
      <c r="N22" s="99"/>
    </row>
    <row r="23" spans="1:14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M23" s="98"/>
      <c r="N23" s="99"/>
    </row>
    <row r="24" spans="1:14" x14ac:dyDescent="0.3">
      <c r="B24" s="2"/>
      <c r="C24" s="2"/>
      <c r="D24" s="2"/>
      <c r="E24" s="2"/>
      <c r="F24" s="2"/>
      <c r="G24" s="2"/>
      <c r="H24" s="2"/>
      <c r="I24" s="2"/>
      <c r="J24" s="1"/>
      <c r="K24" s="1"/>
      <c r="M24" s="98"/>
      <c r="N24" s="99"/>
    </row>
    <row r="25" spans="1:14" x14ac:dyDescent="0.3">
      <c r="B25" s="2"/>
      <c r="C25" s="2"/>
      <c r="D25" s="2"/>
      <c r="E25" s="2"/>
      <c r="F25" s="2"/>
      <c r="G25" s="2"/>
      <c r="H25" s="2"/>
      <c r="I25" s="2"/>
      <c r="J25" s="1"/>
      <c r="K25" s="1"/>
      <c r="M25" s="98"/>
      <c r="N25" s="99"/>
    </row>
    <row r="26" spans="1:14" x14ac:dyDescent="0.3">
      <c r="B26" s="2"/>
      <c r="C26" s="2"/>
      <c r="D26" s="2"/>
      <c r="E26" s="2"/>
      <c r="F26" s="2"/>
      <c r="G26" s="2"/>
      <c r="H26" s="2"/>
      <c r="I26" s="2"/>
      <c r="J26" s="1"/>
      <c r="K26" s="1"/>
      <c r="M26" s="98"/>
      <c r="N26" s="99"/>
    </row>
    <row r="27" spans="1:14" x14ac:dyDescent="0.3">
      <c r="B27" s="2"/>
      <c r="C27" s="2"/>
      <c r="D27" s="2"/>
      <c r="E27" s="2"/>
      <c r="F27" s="2"/>
      <c r="G27" s="2"/>
      <c r="H27" s="2"/>
      <c r="I27" s="2"/>
      <c r="J27" s="1"/>
      <c r="K27" s="1"/>
      <c r="M27" s="98"/>
      <c r="N27" s="99"/>
    </row>
    <row r="28" spans="1:14" x14ac:dyDescent="0.3">
      <c r="B28" s="2"/>
      <c r="C28" s="2"/>
      <c r="D28" s="2"/>
      <c r="E28" s="2"/>
      <c r="F28" s="2"/>
      <c r="G28" s="2"/>
      <c r="H28" s="2"/>
      <c r="I28" s="2"/>
      <c r="J28" s="1"/>
      <c r="K28" s="1"/>
      <c r="M28" s="98"/>
      <c r="N28" s="99"/>
    </row>
    <row r="29" spans="1:14" x14ac:dyDescent="0.3">
      <c r="B29" s="2"/>
      <c r="C29" s="2"/>
      <c r="D29" s="2"/>
      <c r="E29" s="2"/>
      <c r="F29" s="2"/>
      <c r="G29" s="2"/>
      <c r="H29" s="2"/>
      <c r="I29" s="2"/>
      <c r="J29" s="1"/>
      <c r="K29" s="1"/>
      <c r="M29" s="98"/>
      <c r="N29" s="99"/>
    </row>
    <row r="30" spans="1:14" x14ac:dyDescent="0.3">
      <c r="B30" s="2"/>
      <c r="C30" s="2"/>
      <c r="D30" s="2"/>
      <c r="E30" s="2"/>
      <c r="F30" s="2"/>
      <c r="G30" s="2"/>
      <c r="H30" s="2"/>
      <c r="I30" s="2"/>
      <c r="J30" s="1"/>
      <c r="K30" s="1"/>
      <c r="M30" s="98"/>
      <c r="N30" s="99"/>
    </row>
    <row r="31" spans="1:14" x14ac:dyDescent="0.3">
      <c r="B31" s="2"/>
      <c r="C31" s="2"/>
      <c r="D31" s="2"/>
      <c r="E31" s="2"/>
      <c r="F31" s="2"/>
      <c r="G31" s="2"/>
      <c r="H31" s="2"/>
      <c r="I31" s="2"/>
      <c r="J31" s="1"/>
      <c r="K31" s="1"/>
      <c r="M31" s="98"/>
      <c r="N31" s="99"/>
    </row>
    <row r="32" spans="1:14" x14ac:dyDescent="0.3">
      <c r="B32" s="2"/>
      <c r="C32" s="2"/>
      <c r="D32" s="2"/>
      <c r="E32" s="2"/>
      <c r="F32" s="2"/>
      <c r="G32" s="2"/>
      <c r="H32" s="2"/>
      <c r="I32" s="2"/>
      <c r="J32" s="1"/>
      <c r="K32" s="1"/>
      <c r="M32" s="98"/>
      <c r="N32" s="99"/>
    </row>
    <row r="33" spans="2:14" x14ac:dyDescent="0.3">
      <c r="B33" s="2"/>
      <c r="C33" s="2"/>
      <c r="D33" s="2"/>
      <c r="E33" s="2"/>
      <c r="F33" s="2"/>
      <c r="G33" s="2"/>
      <c r="H33" s="2"/>
      <c r="I33" s="2"/>
      <c r="J33" s="1"/>
      <c r="K33" s="1"/>
      <c r="M33" s="98"/>
      <c r="N33" s="99"/>
    </row>
    <row r="34" spans="2:14" x14ac:dyDescent="0.3">
      <c r="B34" s="2"/>
      <c r="C34" s="2"/>
      <c r="D34" s="2"/>
      <c r="E34" s="2"/>
      <c r="F34" s="2"/>
      <c r="G34" s="2"/>
      <c r="H34" s="2"/>
      <c r="I34" s="2"/>
      <c r="J34" s="1"/>
      <c r="K34" s="1"/>
      <c r="M34" s="98"/>
      <c r="N34" s="99"/>
    </row>
    <row r="35" spans="2:14" x14ac:dyDescent="0.3">
      <c r="B35" s="2"/>
      <c r="C35" s="2"/>
      <c r="D35" s="2"/>
      <c r="E35" s="2"/>
      <c r="F35" s="2"/>
      <c r="G35" s="2"/>
      <c r="H35" s="2"/>
      <c r="I35" s="2"/>
      <c r="J35" s="1"/>
      <c r="K35" s="1"/>
      <c r="M35" s="98"/>
      <c r="N35" s="99"/>
    </row>
    <row r="36" spans="2:14" x14ac:dyDescent="0.3">
      <c r="B36" s="2"/>
      <c r="C36" s="2"/>
      <c r="D36" s="2"/>
      <c r="E36" s="2"/>
      <c r="F36" s="2"/>
      <c r="G36" s="2"/>
      <c r="H36" s="2"/>
      <c r="I36" s="2"/>
    </row>
    <row r="37" spans="2:14" x14ac:dyDescent="0.3">
      <c r="B37" s="2"/>
      <c r="C37" s="2"/>
      <c r="D37" s="2"/>
      <c r="E37" s="2"/>
      <c r="F37" s="2"/>
      <c r="G37" s="2"/>
      <c r="H37" s="2"/>
      <c r="I37" s="2"/>
    </row>
    <row r="38" spans="2:14" x14ac:dyDescent="0.3">
      <c r="B38" s="2"/>
      <c r="C38" s="2"/>
      <c r="D38" s="2"/>
      <c r="E38" s="2"/>
      <c r="F38" s="2"/>
      <c r="G38" s="2"/>
      <c r="H38" s="2"/>
      <c r="I38" s="2"/>
    </row>
  </sheetData>
  <mergeCells count="1">
    <mergeCell ref="A2:K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3" tint="0.59999389629810485"/>
    <pageSetUpPr autoPageBreaks="0"/>
  </sheetPr>
  <dimension ref="A2:J72"/>
  <sheetViews>
    <sheetView workbookViewId="0"/>
  </sheetViews>
  <sheetFormatPr defaultRowHeight="14" x14ac:dyDescent="0.3"/>
  <cols>
    <col min="1" max="1" width="11" customWidth="1"/>
    <col min="2" max="6" width="23.4609375" customWidth="1"/>
    <col min="7" max="7" width="23.765625" customWidth="1"/>
    <col min="8" max="8" width="28.07421875" customWidth="1"/>
    <col min="9" max="9" width="19.53515625" customWidth="1"/>
  </cols>
  <sheetData>
    <row r="2" spans="1:10" ht="25" customHeight="1" x14ac:dyDescent="0.3">
      <c r="A2" s="150" t="s">
        <v>314</v>
      </c>
      <c r="B2" s="150"/>
      <c r="C2" s="150"/>
      <c r="D2" s="150"/>
      <c r="E2" s="150"/>
      <c r="F2" s="150"/>
      <c r="G2" s="150"/>
      <c r="H2" s="150"/>
      <c r="I2" s="150"/>
    </row>
    <row r="3" spans="1:10" ht="28" x14ac:dyDescent="0.3">
      <c r="A3" s="18" t="s">
        <v>16</v>
      </c>
      <c r="B3" s="18" t="s">
        <v>149</v>
      </c>
      <c r="C3" s="18" t="s">
        <v>150</v>
      </c>
      <c r="D3" s="18" t="s">
        <v>151</v>
      </c>
      <c r="E3" s="18" t="s">
        <v>152</v>
      </c>
      <c r="F3" s="18" t="s">
        <v>153</v>
      </c>
      <c r="G3" s="18" t="s">
        <v>211</v>
      </c>
      <c r="H3" s="18" t="s">
        <v>261</v>
      </c>
      <c r="I3" s="18" t="s">
        <v>341</v>
      </c>
    </row>
    <row r="4" spans="1:10" x14ac:dyDescent="0.3">
      <c r="A4" s="163" t="s">
        <v>154</v>
      </c>
      <c r="B4" s="163"/>
      <c r="C4" s="163"/>
      <c r="D4" s="163"/>
      <c r="E4" s="163"/>
      <c r="F4" s="163"/>
      <c r="G4" s="163"/>
      <c r="H4" s="163"/>
      <c r="I4" s="163"/>
    </row>
    <row r="5" spans="1:10" x14ac:dyDescent="0.3">
      <c r="A5" s="13">
        <v>2011</v>
      </c>
      <c r="B5" s="10">
        <v>435485241.4199999</v>
      </c>
      <c r="C5" s="10">
        <v>428465672.52305502</v>
      </c>
      <c r="D5" s="10">
        <v>431599229.72365397</v>
      </c>
      <c r="E5" s="10">
        <v>436779035.204346</v>
      </c>
      <c r="F5" s="10">
        <v>438868948.48647296</v>
      </c>
      <c r="G5" s="10">
        <v>436889041.25841904</v>
      </c>
      <c r="H5" s="10">
        <v>431593164.32965505</v>
      </c>
      <c r="I5" s="10">
        <v>431462210.25738102</v>
      </c>
      <c r="J5" s="1"/>
    </row>
    <row r="6" spans="1:10" x14ac:dyDescent="0.3">
      <c r="A6" s="14">
        <v>2012</v>
      </c>
      <c r="B6" s="12">
        <v>488416990.38999993</v>
      </c>
      <c r="C6" s="12">
        <v>484585261.20425999</v>
      </c>
      <c r="D6" s="12">
        <v>483793208.43145192</v>
      </c>
      <c r="E6" s="12">
        <v>482582279.841308</v>
      </c>
      <c r="F6" s="12">
        <v>478996062.96108794</v>
      </c>
      <c r="G6" s="12">
        <v>476802753.65978801</v>
      </c>
      <c r="H6" s="12">
        <v>477015554.42520291</v>
      </c>
      <c r="I6" s="12">
        <v>477115238.778216</v>
      </c>
    </row>
    <row r="7" spans="1:10" x14ac:dyDescent="0.3">
      <c r="A7" s="13">
        <v>2013</v>
      </c>
      <c r="B7" s="10">
        <v>487002176.68000007</v>
      </c>
      <c r="C7" s="10">
        <v>484226390.6854499</v>
      </c>
      <c r="D7" s="10">
        <v>482672200.41811812</v>
      </c>
      <c r="E7" s="10">
        <v>481623484.35330099</v>
      </c>
      <c r="F7" s="10">
        <v>479927474.22317594</v>
      </c>
      <c r="G7" s="10">
        <v>478832951.65323293</v>
      </c>
      <c r="H7" s="10">
        <v>477564560.02312797</v>
      </c>
      <c r="I7" s="10">
        <v>477671212.434304</v>
      </c>
    </row>
    <row r="8" spans="1:10" x14ac:dyDescent="0.3">
      <c r="A8" s="14">
        <v>2014</v>
      </c>
      <c r="B8" s="12">
        <v>548318022.36999989</v>
      </c>
      <c r="C8" s="12">
        <v>533986729.87883699</v>
      </c>
      <c r="D8" s="12">
        <v>534196888.59490502</v>
      </c>
      <c r="E8" s="12">
        <v>536109063.25808299</v>
      </c>
      <c r="F8" s="12">
        <v>531159677.20056909</v>
      </c>
      <c r="G8" s="12">
        <v>528341255.43409896</v>
      </c>
      <c r="H8" s="12">
        <v>528297888.97061801</v>
      </c>
      <c r="I8" s="12">
        <v>528518728.86605185</v>
      </c>
    </row>
    <row r="9" spans="1:10" x14ac:dyDescent="0.3">
      <c r="A9" s="13">
        <v>2015</v>
      </c>
      <c r="B9" s="10">
        <v>543930598.65999997</v>
      </c>
      <c r="C9" s="10">
        <v>517974993.250884</v>
      </c>
      <c r="D9" s="10">
        <v>509495094.35250694</v>
      </c>
      <c r="E9" s="10">
        <v>510961967.08210307</v>
      </c>
      <c r="F9" s="10">
        <v>505456144.64715505</v>
      </c>
      <c r="G9" s="10">
        <v>498151579.90316999</v>
      </c>
      <c r="H9" s="10">
        <v>496210280.57270902</v>
      </c>
      <c r="I9" s="10">
        <v>497527933.76590008</v>
      </c>
    </row>
    <row r="10" spans="1:10" x14ac:dyDescent="0.3">
      <c r="A10" s="14">
        <v>2016</v>
      </c>
      <c r="B10" s="12">
        <v>550176246.19999993</v>
      </c>
      <c r="C10" s="12">
        <v>536779995.59563899</v>
      </c>
      <c r="D10" s="12">
        <v>524396430.88911486</v>
      </c>
      <c r="E10" s="12">
        <v>517364951.31143188</v>
      </c>
      <c r="F10" s="12">
        <v>510655843.80757499</v>
      </c>
      <c r="G10" s="12">
        <v>502517173.95857996</v>
      </c>
      <c r="H10" s="12">
        <v>498805778.72259194</v>
      </c>
      <c r="I10" s="12">
        <v>495581562.35305095</v>
      </c>
    </row>
    <row r="11" spans="1:10" x14ac:dyDescent="0.3">
      <c r="A11" s="13">
        <v>2017</v>
      </c>
      <c r="B11" s="10">
        <v>582195405.64999998</v>
      </c>
      <c r="C11" s="10">
        <v>555503055.93806601</v>
      </c>
      <c r="D11" s="10">
        <v>535395726.038836</v>
      </c>
      <c r="E11" s="10">
        <v>526588685.38433594</v>
      </c>
      <c r="F11" s="10">
        <v>512826445.62355101</v>
      </c>
      <c r="G11" s="10">
        <v>504888966.95677888</v>
      </c>
      <c r="H11" s="10">
        <v>495343316.58701509</v>
      </c>
      <c r="I11" s="10">
        <v>494909326.09969413</v>
      </c>
    </row>
    <row r="12" spans="1:10" x14ac:dyDescent="0.3">
      <c r="A12" s="14">
        <v>2018</v>
      </c>
      <c r="B12" s="12">
        <v>597964545.9799999</v>
      </c>
      <c r="C12" s="12">
        <v>558552903.60731196</v>
      </c>
      <c r="D12" s="12">
        <v>539822897.53313792</v>
      </c>
      <c r="E12" s="12">
        <v>537446953.38452196</v>
      </c>
      <c r="F12" s="12">
        <v>501166224.7753759</v>
      </c>
      <c r="G12" s="12">
        <v>485880576.77517593</v>
      </c>
      <c r="H12" s="12">
        <v>465382807.37152195</v>
      </c>
      <c r="I12" s="12">
        <v>456967570.51116395</v>
      </c>
    </row>
    <row r="13" spans="1:10" x14ac:dyDescent="0.3">
      <c r="A13" s="13">
        <v>2019</v>
      </c>
      <c r="B13" s="10"/>
      <c r="C13" s="10">
        <v>579375748.04415607</v>
      </c>
      <c r="D13" s="10">
        <v>545508896.44403601</v>
      </c>
      <c r="E13" s="10">
        <v>515998016.52458608</v>
      </c>
      <c r="F13" s="10">
        <v>485164242.88246197</v>
      </c>
      <c r="G13" s="10">
        <v>457022719.52826697</v>
      </c>
      <c r="H13" s="10">
        <v>428512635.10774702</v>
      </c>
      <c r="I13" s="10">
        <v>403001174.42920607</v>
      </c>
    </row>
    <row r="14" spans="1:10" x14ac:dyDescent="0.3">
      <c r="A14" s="14">
        <v>2020</v>
      </c>
      <c r="B14" s="12"/>
      <c r="C14" s="12"/>
      <c r="D14" s="12">
        <v>468583636.2501061</v>
      </c>
      <c r="E14" s="12">
        <v>432662553.81054503</v>
      </c>
      <c r="F14" s="12">
        <v>400452818.5609231</v>
      </c>
      <c r="G14" s="12">
        <v>377823475.77552104</v>
      </c>
      <c r="H14" s="12">
        <v>346248602.60232598</v>
      </c>
      <c r="I14" s="12">
        <v>319392577.0376671</v>
      </c>
    </row>
    <row r="15" spans="1:10" x14ac:dyDescent="0.3">
      <c r="A15" s="13">
        <v>2021</v>
      </c>
      <c r="B15" s="10"/>
      <c r="C15" s="10"/>
      <c r="D15" s="10"/>
      <c r="E15" s="10">
        <v>426796486.715276</v>
      </c>
      <c r="F15" s="10">
        <v>395535597.81685096</v>
      </c>
      <c r="G15" s="10">
        <v>385485289.39149696</v>
      </c>
      <c r="H15" s="10">
        <v>377273735.12389493</v>
      </c>
      <c r="I15" s="10">
        <v>370631356.75482804</v>
      </c>
    </row>
    <row r="16" spans="1:10" x14ac:dyDescent="0.3">
      <c r="A16" s="14">
        <v>2022</v>
      </c>
      <c r="B16" s="12"/>
      <c r="C16" s="12"/>
      <c r="D16" s="12"/>
      <c r="E16" s="12"/>
      <c r="F16" s="12">
        <v>441683192.48824406</v>
      </c>
      <c r="G16" s="12">
        <v>434371384.50531799</v>
      </c>
      <c r="H16" s="12">
        <v>448302466.85619795</v>
      </c>
      <c r="I16" s="12">
        <v>470436136.9181661</v>
      </c>
    </row>
    <row r="17" spans="1:9" x14ac:dyDescent="0.3">
      <c r="A17" s="13">
        <v>2023</v>
      </c>
      <c r="B17" s="10"/>
      <c r="C17" s="10"/>
      <c r="D17" s="10"/>
      <c r="E17" s="10"/>
      <c r="F17" s="10"/>
      <c r="G17" s="10">
        <v>422102126.56200701</v>
      </c>
      <c r="H17" s="10">
        <v>439506781.91807204</v>
      </c>
      <c r="I17" s="10">
        <v>479635212.00167108</v>
      </c>
    </row>
    <row r="18" spans="1:9" x14ac:dyDescent="0.3">
      <c r="A18" s="14">
        <v>2024</v>
      </c>
      <c r="B18" s="12"/>
      <c r="C18" s="12"/>
      <c r="D18" s="12"/>
      <c r="E18" s="12"/>
      <c r="F18" s="12"/>
      <c r="G18" s="12"/>
      <c r="H18" s="12">
        <v>463558700.28595597</v>
      </c>
      <c r="I18" s="12">
        <v>450720169.05294704</v>
      </c>
    </row>
    <row r="19" spans="1:9" x14ac:dyDescent="0.3">
      <c r="A19" s="13">
        <v>2025</v>
      </c>
      <c r="B19" s="10"/>
      <c r="C19" s="10"/>
      <c r="D19" s="10"/>
      <c r="E19" s="10"/>
      <c r="F19" s="10"/>
      <c r="G19" s="10"/>
      <c r="H19" s="10"/>
      <c r="I19" s="10">
        <v>520339477.04669708</v>
      </c>
    </row>
    <row r="20" spans="1:9" ht="14.25" customHeight="1" x14ac:dyDescent="0.3">
      <c r="A20" s="163" t="s">
        <v>155</v>
      </c>
      <c r="B20" s="163"/>
      <c r="C20" s="163"/>
      <c r="D20" s="163"/>
      <c r="E20" s="163"/>
      <c r="F20" s="163"/>
      <c r="G20" s="163"/>
      <c r="H20" s="163"/>
      <c r="I20" s="163"/>
    </row>
    <row r="21" spans="1:9" x14ac:dyDescent="0.3">
      <c r="A21" s="13">
        <v>2011</v>
      </c>
      <c r="B21" s="10">
        <v>207988550.78</v>
      </c>
      <c r="C21" s="10">
        <v>211119531.04143101</v>
      </c>
      <c r="D21" s="10">
        <v>210767842.45606005</v>
      </c>
      <c r="E21" s="10">
        <v>210729111.83411503</v>
      </c>
      <c r="F21" s="10">
        <v>210726007.94403008</v>
      </c>
      <c r="G21" s="10">
        <v>210148053.46513003</v>
      </c>
      <c r="H21" s="10">
        <v>210151467.14622003</v>
      </c>
      <c r="I21" s="10">
        <v>210158963.65690804</v>
      </c>
    </row>
    <row r="22" spans="1:9" x14ac:dyDescent="0.3">
      <c r="A22" s="14">
        <v>2012</v>
      </c>
      <c r="B22" s="12">
        <v>196444897.84999996</v>
      </c>
      <c r="C22" s="12">
        <v>199710943.24827492</v>
      </c>
      <c r="D22" s="12">
        <v>199577260.02404493</v>
      </c>
      <c r="E22" s="12">
        <v>199660525.82485893</v>
      </c>
      <c r="F22" s="12">
        <v>199626398.12051994</v>
      </c>
      <c r="G22" s="12">
        <v>199008729.47192007</v>
      </c>
      <c r="H22" s="12">
        <v>199088825.85656008</v>
      </c>
      <c r="I22" s="12">
        <v>199105725.295964</v>
      </c>
    </row>
    <row r="23" spans="1:9" x14ac:dyDescent="0.3">
      <c r="A23" s="13">
        <v>2013</v>
      </c>
      <c r="B23" s="10">
        <v>196589495.78000006</v>
      </c>
      <c r="C23" s="10">
        <v>199379215.35481602</v>
      </c>
      <c r="D23" s="10">
        <v>199210673.61012411</v>
      </c>
      <c r="E23" s="10">
        <v>199252794.26801708</v>
      </c>
      <c r="F23" s="10">
        <v>199092688.29475805</v>
      </c>
      <c r="G23" s="10">
        <v>198734350.07933</v>
      </c>
      <c r="H23" s="10">
        <v>198745351.25784999</v>
      </c>
      <c r="I23" s="10">
        <v>198741208.03550196</v>
      </c>
    </row>
    <row r="24" spans="1:9" x14ac:dyDescent="0.3">
      <c r="A24" s="14">
        <v>2014</v>
      </c>
      <c r="B24" s="12">
        <v>210224150.89000002</v>
      </c>
      <c r="C24" s="12">
        <v>212165993.50452194</v>
      </c>
      <c r="D24" s="12">
        <v>211388033.66824085</v>
      </c>
      <c r="E24" s="12">
        <v>211404818.6663959</v>
      </c>
      <c r="F24" s="12">
        <v>211442233.97210193</v>
      </c>
      <c r="G24" s="12">
        <v>211287695.36327988</v>
      </c>
      <c r="H24" s="12">
        <v>211297498.59589785</v>
      </c>
      <c r="I24" s="12">
        <v>211187574.33850685</v>
      </c>
    </row>
    <row r="25" spans="1:9" x14ac:dyDescent="0.3">
      <c r="A25" s="13">
        <v>2015</v>
      </c>
      <c r="B25" s="10">
        <v>199876405.25000003</v>
      </c>
      <c r="C25" s="10">
        <v>202050580.13927996</v>
      </c>
      <c r="D25" s="10">
        <v>201820831.316668</v>
      </c>
      <c r="E25" s="10">
        <v>201821740.45839193</v>
      </c>
      <c r="F25" s="10">
        <v>201863921.44411892</v>
      </c>
      <c r="G25" s="10">
        <v>201756518.79903001</v>
      </c>
      <c r="H25" s="10">
        <v>201706679.96324888</v>
      </c>
      <c r="I25" s="10">
        <v>201680549.8355169</v>
      </c>
    </row>
    <row r="26" spans="1:9" x14ac:dyDescent="0.3">
      <c r="A26" s="14">
        <v>2016</v>
      </c>
      <c r="B26" s="12">
        <v>179770860.53</v>
      </c>
      <c r="C26" s="12">
        <v>182129720.19508803</v>
      </c>
      <c r="D26" s="12">
        <v>181221318.55383006</v>
      </c>
      <c r="E26" s="12">
        <v>181100881.87233099</v>
      </c>
      <c r="F26" s="12">
        <v>180827486.08286104</v>
      </c>
      <c r="G26" s="12">
        <v>180369536.99432003</v>
      </c>
      <c r="H26" s="12">
        <v>180268150.39139599</v>
      </c>
      <c r="I26" s="12">
        <v>180247112.13370401</v>
      </c>
    </row>
    <row r="27" spans="1:9" x14ac:dyDescent="0.3">
      <c r="A27" s="13">
        <v>2017</v>
      </c>
      <c r="B27" s="10">
        <v>177644439.83999997</v>
      </c>
      <c r="C27" s="10">
        <v>179511397.23283014</v>
      </c>
      <c r="D27" s="10">
        <v>178904920.33027804</v>
      </c>
      <c r="E27" s="10">
        <v>178823382.14777404</v>
      </c>
      <c r="F27" s="10">
        <v>178375624.16936895</v>
      </c>
      <c r="G27" s="10">
        <v>178084474.43215001</v>
      </c>
      <c r="H27" s="10">
        <v>177831128.36345997</v>
      </c>
      <c r="I27" s="10">
        <v>177763319.33715495</v>
      </c>
    </row>
    <row r="28" spans="1:9" x14ac:dyDescent="0.3">
      <c r="A28" s="14">
        <v>2018</v>
      </c>
      <c r="B28" s="12">
        <v>196199482.08999997</v>
      </c>
      <c r="C28" s="12">
        <v>190367486.49547702</v>
      </c>
      <c r="D28" s="12">
        <v>189942086.91567802</v>
      </c>
      <c r="E28" s="12">
        <v>190863041.60735214</v>
      </c>
      <c r="F28" s="12">
        <v>189546345.06197199</v>
      </c>
      <c r="G28" s="12">
        <v>188604464.68169999</v>
      </c>
      <c r="H28" s="12">
        <v>188352874.21715805</v>
      </c>
      <c r="I28" s="12">
        <v>188387171.30373099</v>
      </c>
    </row>
    <row r="29" spans="1:9" x14ac:dyDescent="0.3">
      <c r="A29" s="13">
        <v>2019</v>
      </c>
      <c r="B29" s="10"/>
      <c r="C29" s="10">
        <v>197134424.25063112</v>
      </c>
      <c r="D29" s="10">
        <v>201169146.76308706</v>
      </c>
      <c r="E29" s="10">
        <v>202214544.13666508</v>
      </c>
      <c r="F29" s="10">
        <v>201402590.10024902</v>
      </c>
      <c r="G29" s="10">
        <v>200872582.66130903</v>
      </c>
      <c r="H29" s="10">
        <v>201585251.219587</v>
      </c>
      <c r="I29" s="10">
        <v>202460136.10559303</v>
      </c>
    </row>
    <row r="30" spans="1:9" x14ac:dyDescent="0.3">
      <c r="A30" s="14">
        <v>2020</v>
      </c>
      <c r="B30" s="12"/>
      <c r="C30" s="12"/>
      <c r="D30" s="12">
        <v>159828410.59099904</v>
      </c>
      <c r="E30" s="12">
        <v>165371152.253896</v>
      </c>
      <c r="F30" s="12">
        <v>159593569.41408196</v>
      </c>
      <c r="G30" s="12">
        <v>158670591.54198596</v>
      </c>
      <c r="H30" s="12">
        <v>158427534.08915102</v>
      </c>
      <c r="I30" s="12">
        <v>158322678.22889903</v>
      </c>
    </row>
    <row r="31" spans="1:9" x14ac:dyDescent="0.3">
      <c r="A31" s="13">
        <v>2021</v>
      </c>
      <c r="B31" s="10"/>
      <c r="C31" s="10"/>
      <c r="D31" s="10"/>
      <c r="E31" s="10">
        <v>197815653.22937602</v>
      </c>
      <c r="F31" s="10">
        <v>206985324.49622303</v>
      </c>
      <c r="G31" s="10">
        <v>203989467.59216201</v>
      </c>
      <c r="H31" s="10">
        <v>203897253.45818591</v>
      </c>
      <c r="I31" s="10">
        <v>203769350.8022159</v>
      </c>
    </row>
    <row r="32" spans="1:9" x14ac:dyDescent="0.3">
      <c r="A32" s="14">
        <v>2022</v>
      </c>
      <c r="B32" s="12"/>
      <c r="C32" s="12"/>
      <c r="D32" s="12"/>
      <c r="E32" s="12"/>
      <c r="F32" s="12">
        <v>309046987.850474</v>
      </c>
      <c r="G32" s="12">
        <v>328900899.988217</v>
      </c>
      <c r="H32" s="12">
        <v>328012766.16139984</v>
      </c>
      <c r="I32" s="12">
        <v>327607001.49567592</v>
      </c>
    </row>
    <row r="33" spans="1:9" x14ac:dyDescent="0.3">
      <c r="A33" s="13">
        <v>2023</v>
      </c>
      <c r="B33" s="10"/>
      <c r="C33" s="10"/>
      <c r="D33" s="10"/>
      <c r="E33" s="10"/>
      <c r="F33" s="10"/>
      <c r="G33" s="10">
        <v>393646691.603302</v>
      </c>
      <c r="H33" s="10">
        <v>414254753.65086311</v>
      </c>
      <c r="I33" s="10">
        <v>412692509.57639307</v>
      </c>
    </row>
    <row r="34" spans="1:9" x14ac:dyDescent="0.3">
      <c r="A34" s="14">
        <v>2024</v>
      </c>
      <c r="B34" s="12"/>
      <c r="C34" s="12"/>
      <c r="D34" s="12"/>
      <c r="E34" s="12"/>
      <c r="F34" s="12"/>
      <c r="G34" s="12"/>
      <c r="H34" s="12">
        <v>432331044.00616598</v>
      </c>
      <c r="I34" s="12">
        <v>418339863.37142307</v>
      </c>
    </row>
    <row r="35" spans="1:9" x14ac:dyDescent="0.3">
      <c r="A35" s="13">
        <v>2025</v>
      </c>
      <c r="B35" s="10"/>
      <c r="C35" s="10"/>
      <c r="D35" s="10"/>
      <c r="E35" s="10"/>
      <c r="F35" s="10"/>
      <c r="G35" s="10"/>
      <c r="H35" s="10"/>
      <c r="I35" s="10">
        <v>449219320.47145987</v>
      </c>
    </row>
    <row r="38" spans="1:9" x14ac:dyDescent="0.3">
      <c r="A38" t="s">
        <v>342</v>
      </c>
    </row>
    <row r="39" spans="1:9" x14ac:dyDescent="0.3">
      <c r="B39" s="1"/>
      <c r="C39" s="1"/>
      <c r="D39" s="1"/>
      <c r="E39" s="1"/>
      <c r="F39" s="1"/>
      <c r="G39" s="1"/>
    </row>
    <row r="40" spans="1:9" x14ac:dyDescent="0.3">
      <c r="B40" s="1"/>
      <c r="C40" s="1"/>
      <c r="D40" s="1"/>
      <c r="E40" s="1"/>
      <c r="F40" s="1"/>
      <c r="G40" s="1"/>
    </row>
    <row r="41" spans="1:9" x14ac:dyDescent="0.3">
      <c r="B41" s="1"/>
      <c r="C41" s="1"/>
      <c r="D41" s="1"/>
      <c r="E41" s="1"/>
      <c r="F41" s="1"/>
      <c r="G41" s="1"/>
    </row>
    <row r="42" spans="1:9" x14ac:dyDescent="0.3">
      <c r="B42" s="1"/>
      <c r="C42" s="1"/>
      <c r="D42" s="1"/>
      <c r="E42" s="1"/>
      <c r="F42" s="1"/>
      <c r="G42" s="1"/>
    </row>
    <row r="43" spans="1:9" x14ac:dyDescent="0.3">
      <c r="B43" s="1"/>
      <c r="C43" s="1"/>
      <c r="D43" s="1"/>
      <c r="E43" s="1"/>
      <c r="F43" s="1"/>
      <c r="G43" s="1"/>
    </row>
    <row r="44" spans="1:9" x14ac:dyDescent="0.3">
      <c r="B44" s="1"/>
      <c r="C44" s="1"/>
      <c r="D44" s="1"/>
      <c r="E44" s="1"/>
      <c r="F44" s="1"/>
      <c r="G44" s="1"/>
    </row>
    <row r="45" spans="1:9" x14ac:dyDescent="0.3">
      <c r="B45" s="1"/>
      <c r="C45" s="1"/>
      <c r="D45" s="1"/>
      <c r="E45" s="1"/>
      <c r="F45" s="1"/>
      <c r="G45" s="1"/>
    </row>
    <row r="46" spans="1:9" x14ac:dyDescent="0.3">
      <c r="B46" s="1"/>
      <c r="C46" s="1"/>
      <c r="D46" s="1"/>
      <c r="E46" s="1"/>
      <c r="F46" s="1"/>
      <c r="G46" s="1"/>
    </row>
    <row r="47" spans="1:9" x14ac:dyDescent="0.3">
      <c r="B47" s="1"/>
      <c r="C47" s="1"/>
      <c r="D47" s="1"/>
      <c r="E47" s="1"/>
      <c r="F47" s="1"/>
      <c r="G47" s="1"/>
    </row>
    <row r="48" spans="1:9" x14ac:dyDescent="0.3">
      <c r="B48" s="1"/>
      <c r="C48" s="1"/>
      <c r="D48" s="1"/>
      <c r="E48" s="1"/>
      <c r="F48" s="1"/>
      <c r="G48" s="1"/>
    </row>
    <row r="49" spans="2:10" x14ac:dyDescent="0.3">
      <c r="B49" s="1"/>
      <c r="C49" s="1"/>
      <c r="D49" s="1"/>
      <c r="E49" s="1"/>
      <c r="F49" s="1"/>
      <c r="G49" s="1"/>
    </row>
    <row r="50" spans="2:10" x14ac:dyDescent="0.3">
      <c r="B50" s="1"/>
      <c r="C50" s="1"/>
      <c r="D50" s="1"/>
      <c r="E50" s="1"/>
      <c r="F50" s="1"/>
      <c r="G50" s="1"/>
    </row>
    <row r="51" spans="2:10" x14ac:dyDescent="0.3">
      <c r="B51" s="1"/>
      <c r="C51" s="1"/>
      <c r="D51" s="1"/>
      <c r="E51" s="1"/>
      <c r="F51" s="1"/>
      <c r="G51" s="1"/>
    </row>
    <row r="52" spans="2:10" x14ac:dyDescent="0.3">
      <c r="B52" s="1"/>
      <c r="C52" s="1"/>
      <c r="D52" s="1"/>
      <c r="E52" s="1"/>
      <c r="F52" s="1"/>
      <c r="G52" s="1"/>
    </row>
    <row r="53" spans="2:10" x14ac:dyDescent="0.3">
      <c r="B53" s="1"/>
      <c r="C53" s="1"/>
      <c r="D53" s="1"/>
      <c r="E53" s="1"/>
      <c r="F53" s="1"/>
      <c r="G53" s="1"/>
    </row>
    <row r="54" spans="2:10" x14ac:dyDescent="0.3">
      <c r="B54" s="1"/>
      <c r="C54" s="1"/>
      <c r="D54" s="1"/>
      <c r="E54" s="1"/>
      <c r="F54" s="1"/>
      <c r="G54" s="1"/>
    </row>
    <row r="55" spans="2:10" x14ac:dyDescent="0.3">
      <c r="B55" s="1"/>
      <c r="C55" s="1"/>
      <c r="D55" s="1"/>
      <c r="E55" s="1"/>
      <c r="F55" s="1"/>
      <c r="G55" s="1"/>
      <c r="I55" s="98"/>
      <c r="J55" s="99"/>
    </row>
    <row r="56" spans="2:10" x14ac:dyDescent="0.3">
      <c r="B56" s="1"/>
      <c r="C56" s="1"/>
      <c r="D56" s="1"/>
      <c r="E56" s="1"/>
      <c r="F56" s="1"/>
      <c r="G56" s="1"/>
      <c r="I56" s="98"/>
      <c r="J56" s="99"/>
    </row>
    <row r="57" spans="2:10" x14ac:dyDescent="0.3">
      <c r="B57" s="1"/>
      <c r="C57" s="1"/>
      <c r="D57" s="1"/>
      <c r="E57" s="1"/>
      <c r="F57" s="1"/>
      <c r="G57" s="1"/>
      <c r="I57" s="98"/>
      <c r="J57" s="99"/>
    </row>
    <row r="58" spans="2:10" x14ac:dyDescent="0.3">
      <c r="B58" s="1"/>
      <c r="C58" s="1"/>
      <c r="D58" s="1"/>
      <c r="E58" s="1"/>
      <c r="F58" s="1"/>
      <c r="G58" s="1"/>
      <c r="I58" s="98"/>
      <c r="J58" s="99"/>
    </row>
    <row r="59" spans="2:10" x14ac:dyDescent="0.3">
      <c r="B59" s="1"/>
      <c r="C59" s="1"/>
      <c r="D59" s="1"/>
      <c r="E59" s="1"/>
      <c r="F59" s="1"/>
      <c r="G59" s="1"/>
      <c r="I59" s="98"/>
      <c r="J59" s="99"/>
    </row>
    <row r="60" spans="2:10" x14ac:dyDescent="0.3">
      <c r="B60" s="1"/>
      <c r="C60" s="1"/>
      <c r="D60" s="1"/>
      <c r="E60" s="1"/>
      <c r="F60" s="1"/>
      <c r="G60" s="1"/>
      <c r="I60" s="98"/>
      <c r="J60" s="99"/>
    </row>
    <row r="61" spans="2:10" x14ac:dyDescent="0.3">
      <c r="B61" s="1"/>
      <c r="C61" s="1"/>
      <c r="D61" s="1"/>
      <c r="E61" s="1"/>
      <c r="F61" s="1"/>
      <c r="G61" s="1"/>
      <c r="I61" s="98"/>
      <c r="J61" s="99"/>
    </row>
    <row r="62" spans="2:10" x14ac:dyDescent="0.3">
      <c r="B62" s="1"/>
      <c r="C62" s="1"/>
      <c r="D62" s="1"/>
      <c r="E62" s="1"/>
      <c r="F62" s="1"/>
      <c r="G62" s="1"/>
      <c r="I62" s="98"/>
      <c r="J62" s="99"/>
    </row>
    <row r="63" spans="2:10" x14ac:dyDescent="0.3">
      <c r="B63" s="1"/>
      <c r="C63" s="1"/>
      <c r="D63" s="1"/>
      <c r="E63" s="1"/>
      <c r="F63" s="1"/>
      <c r="G63" s="1"/>
      <c r="I63" s="98"/>
      <c r="J63" s="99"/>
    </row>
    <row r="64" spans="2:10" x14ac:dyDescent="0.3">
      <c r="B64" s="1"/>
      <c r="C64" s="1"/>
      <c r="D64" s="1"/>
      <c r="E64" s="1"/>
      <c r="F64" s="1"/>
      <c r="G64" s="1"/>
      <c r="I64" s="98"/>
      <c r="J64" s="99"/>
    </row>
    <row r="65" spans="2:10" x14ac:dyDescent="0.3">
      <c r="B65" s="1"/>
      <c r="C65" s="1"/>
      <c r="D65" s="1"/>
      <c r="E65" s="1"/>
      <c r="F65" s="1"/>
      <c r="G65" s="1"/>
      <c r="I65" s="98"/>
      <c r="J65" s="99"/>
    </row>
    <row r="66" spans="2:10" x14ac:dyDescent="0.3">
      <c r="B66" s="1"/>
      <c r="C66" s="1"/>
      <c r="D66" s="1"/>
      <c r="E66" s="1"/>
      <c r="F66" s="1"/>
      <c r="G66" s="1"/>
      <c r="I66" s="98"/>
      <c r="J66" s="99"/>
    </row>
    <row r="67" spans="2:10" x14ac:dyDescent="0.3">
      <c r="B67" s="1"/>
      <c r="C67" s="1"/>
      <c r="D67" s="1"/>
      <c r="E67" s="1"/>
      <c r="F67" s="1"/>
      <c r="G67" s="1"/>
      <c r="I67" s="98"/>
      <c r="J67" s="99"/>
    </row>
    <row r="68" spans="2:10" x14ac:dyDescent="0.3">
      <c r="B68" s="1"/>
      <c r="C68" s="1"/>
      <c r="D68" s="1"/>
      <c r="E68" s="1"/>
      <c r="F68" s="1"/>
      <c r="G68" s="1"/>
      <c r="I68" s="98"/>
      <c r="J68" s="99"/>
    </row>
    <row r="69" spans="2:10" x14ac:dyDescent="0.3">
      <c r="B69" s="1"/>
      <c r="C69" s="1"/>
      <c r="D69" s="1"/>
      <c r="E69" s="1"/>
      <c r="F69" s="1"/>
      <c r="G69" s="1"/>
      <c r="I69" s="98"/>
      <c r="J69" s="99"/>
    </row>
    <row r="70" spans="2:10" x14ac:dyDescent="0.3">
      <c r="B70" s="1"/>
      <c r="C70" s="1"/>
      <c r="D70" s="1"/>
      <c r="E70" s="1"/>
      <c r="F70" s="1"/>
      <c r="G70" s="1"/>
    </row>
    <row r="71" spans="2:10" x14ac:dyDescent="0.3">
      <c r="B71" s="1"/>
      <c r="C71" s="1"/>
      <c r="D71" s="1"/>
      <c r="E71" s="1"/>
      <c r="F71" s="1"/>
      <c r="G71" s="1"/>
    </row>
    <row r="72" spans="2:10" x14ac:dyDescent="0.3">
      <c r="B72" s="1"/>
      <c r="C72" s="1"/>
      <c r="D72" s="1"/>
      <c r="E72" s="1"/>
      <c r="F72" s="1"/>
      <c r="G72" s="1"/>
    </row>
  </sheetData>
  <mergeCells count="3">
    <mergeCell ref="A2:I2"/>
    <mergeCell ref="A20:I20"/>
    <mergeCell ref="A4:I4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autoPageBreaks="0"/>
  </sheetPr>
  <dimension ref="A2:R106"/>
  <sheetViews>
    <sheetView workbookViewId="0"/>
  </sheetViews>
  <sheetFormatPr defaultRowHeight="14" x14ac:dyDescent="0.3"/>
  <cols>
    <col min="1" max="1" width="20.4609375" customWidth="1"/>
    <col min="2" max="2" width="11.69140625" bestFit="1" customWidth="1"/>
    <col min="3" max="3" width="12.3046875" customWidth="1"/>
    <col min="4" max="17" width="10.84375" customWidth="1"/>
    <col min="18" max="18" width="14.84375" bestFit="1" customWidth="1"/>
  </cols>
  <sheetData>
    <row r="2" spans="1:18" ht="25" customHeight="1" x14ac:dyDescent="0.3">
      <c r="A2" s="150" t="s">
        <v>315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</row>
    <row r="3" spans="1:18" x14ac:dyDescent="0.3">
      <c r="C3" s="171" t="s">
        <v>156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</row>
    <row r="4" spans="1:18" x14ac:dyDescent="0.3">
      <c r="A4" s="57" t="s">
        <v>157</v>
      </c>
      <c r="B4" s="57" t="s">
        <v>16</v>
      </c>
      <c r="C4" s="57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8">
        <v>15</v>
      </c>
      <c r="R4" s="57" t="s">
        <v>158</v>
      </c>
    </row>
    <row r="5" spans="1:18" x14ac:dyDescent="0.3">
      <c r="A5" s="58" t="s">
        <v>159</v>
      </c>
      <c r="B5" s="15">
        <v>2011</v>
      </c>
      <c r="C5" s="20">
        <v>252629361.96999997</v>
      </c>
      <c r="D5" s="59">
        <v>344699687.91000003</v>
      </c>
      <c r="E5" s="60">
        <v>399311410.56</v>
      </c>
      <c r="F5" s="60">
        <v>431190755.15000004</v>
      </c>
      <c r="G5" s="60">
        <v>444506032.34999996</v>
      </c>
      <c r="H5" s="59">
        <v>442122479.04999995</v>
      </c>
      <c r="I5" s="60">
        <v>445565241.01499999</v>
      </c>
      <c r="J5" s="60">
        <v>442585536.30999994</v>
      </c>
      <c r="K5" s="59">
        <v>441740717.55000001</v>
      </c>
      <c r="L5" s="60">
        <v>442693278.9799999</v>
      </c>
      <c r="M5" s="60">
        <v>453764378.00999999</v>
      </c>
      <c r="N5" s="60">
        <v>453648984.17000002</v>
      </c>
      <c r="O5" s="60">
        <v>452900128.45000005</v>
      </c>
      <c r="P5" s="60">
        <v>451773326.00999999</v>
      </c>
      <c r="Q5" s="60">
        <v>448605353.28999996</v>
      </c>
      <c r="R5" s="20">
        <v>449640122.74011105</v>
      </c>
    </row>
    <row r="6" spans="1:18" x14ac:dyDescent="0.3">
      <c r="A6" s="61" t="s">
        <v>159</v>
      </c>
      <c r="B6" s="6">
        <v>2012</v>
      </c>
      <c r="C6" s="7">
        <v>286105479.37000006</v>
      </c>
      <c r="D6" s="62">
        <v>393761411.48999995</v>
      </c>
      <c r="E6" s="63">
        <v>459845783.58499998</v>
      </c>
      <c r="F6" s="63">
        <v>485977534.25600004</v>
      </c>
      <c r="G6" s="63">
        <v>497555568.75000006</v>
      </c>
      <c r="H6" s="62">
        <v>488750456.52000004</v>
      </c>
      <c r="I6" s="63">
        <v>486766740.00999993</v>
      </c>
      <c r="J6" s="63">
        <v>486606569.75999999</v>
      </c>
      <c r="K6" s="62">
        <v>485959679.42000008</v>
      </c>
      <c r="L6" s="63">
        <v>485545515.72000003</v>
      </c>
      <c r="M6" s="63">
        <v>482721179.27999997</v>
      </c>
      <c r="N6" s="63">
        <v>481544640.31999999</v>
      </c>
      <c r="O6" s="63">
        <v>481674852.64000005</v>
      </c>
      <c r="P6" s="63">
        <v>481228696.08999997</v>
      </c>
      <c r="Q6" s="63"/>
      <c r="R6" s="7">
        <v>482277570.97189999</v>
      </c>
    </row>
    <row r="7" spans="1:18" x14ac:dyDescent="0.3">
      <c r="A7" s="58" t="s">
        <v>159</v>
      </c>
      <c r="B7" s="15">
        <v>2013</v>
      </c>
      <c r="C7" s="20">
        <v>304216433.17999995</v>
      </c>
      <c r="D7" s="59">
        <v>413143844.41000003</v>
      </c>
      <c r="E7" s="60">
        <v>472901977.65999997</v>
      </c>
      <c r="F7" s="60">
        <v>498235598.88999999</v>
      </c>
      <c r="G7" s="60">
        <v>493866956.40999997</v>
      </c>
      <c r="H7" s="59">
        <v>489438321.01000005</v>
      </c>
      <c r="I7" s="60">
        <v>490650675.14000005</v>
      </c>
      <c r="J7" s="60">
        <v>488459641.99000001</v>
      </c>
      <c r="K7" s="59">
        <v>486907622.71999997</v>
      </c>
      <c r="L7" s="60">
        <v>486915192.14999998</v>
      </c>
      <c r="M7" s="60">
        <v>486574610.74000001</v>
      </c>
      <c r="N7" s="60">
        <v>486123404.93000001</v>
      </c>
      <c r="O7" s="60">
        <v>486341450.63999999</v>
      </c>
      <c r="P7" s="60"/>
      <c r="Q7" s="60"/>
      <c r="R7" s="20">
        <v>487925305.43420303</v>
      </c>
    </row>
    <row r="8" spans="1:18" x14ac:dyDescent="0.3">
      <c r="A8" s="61" t="s">
        <v>159</v>
      </c>
      <c r="B8" s="6">
        <v>2014</v>
      </c>
      <c r="C8" s="7">
        <v>319299190.48999995</v>
      </c>
      <c r="D8" s="62">
        <v>441083782.76999998</v>
      </c>
      <c r="E8" s="63">
        <v>527698390.45000005</v>
      </c>
      <c r="F8" s="63">
        <v>545070411.9799999</v>
      </c>
      <c r="G8" s="63">
        <v>546480100.245</v>
      </c>
      <c r="H8" s="62">
        <v>537539114.25</v>
      </c>
      <c r="I8" s="63">
        <v>537596456.76999998</v>
      </c>
      <c r="J8" s="63">
        <v>537814764.50999999</v>
      </c>
      <c r="K8" s="62">
        <v>535045596.04999995</v>
      </c>
      <c r="L8" s="63">
        <v>534844327.38999999</v>
      </c>
      <c r="M8" s="63">
        <v>535676340.00999999</v>
      </c>
      <c r="N8" s="63">
        <v>535404597.01000005</v>
      </c>
      <c r="O8" s="63"/>
      <c r="P8" s="63"/>
      <c r="Q8" s="63"/>
      <c r="R8" s="7">
        <v>537391442.5125618</v>
      </c>
    </row>
    <row r="9" spans="1:18" x14ac:dyDescent="0.3">
      <c r="A9" s="58" t="s">
        <v>159</v>
      </c>
      <c r="B9" s="15">
        <v>2015</v>
      </c>
      <c r="C9" s="20">
        <v>309523118.68000001</v>
      </c>
      <c r="D9" s="59">
        <v>433719912.13</v>
      </c>
      <c r="E9" s="60">
        <v>504494203.32499999</v>
      </c>
      <c r="F9" s="60">
        <v>527647016.36000001</v>
      </c>
      <c r="G9" s="60">
        <v>515452707.13</v>
      </c>
      <c r="H9" s="59">
        <v>509265994.25999999</v>
      </c>
      <c r="I9" s="60">
        <v>507659704.15500003</v>
      </c>
      <c r="J9" s="60">
        <v>504782719.05000007</v>
      </c>
      <c r="K9" s="59">
        <v>501737211.09999996</v>
      </c>
      <c r="L9" s="60">
        <v>501086797.94000006</v>
      </c>
      <c r="M9" s="60">
        <v>502660138.30999994</v>
      </c>
      <c r="N9" s="60"/>
      <c r="O9" s="60"/>
      <c r="P9" s="60"/>
      <c r="Q9" s="60"/>
      <c r="R9" s="20">
        <v>504277462.33550006</v>
      </c>
    </row>
    <row r="10" spans="1:18" x14ac:dyDescent="0.3">
      <c r="A10" s="61" t="s">
        <v>159</v>
      </c>
      <c r="B10" s="6">
        <v>2016</v>
      </c>
      <c r="C10" s="7">
        <v>315310782.24999994</v>
      </c>
      <c r="D10" s="62">
        <v>426594529.05999994</v>
      </c>
      <c r="E10" s="63">
        <v>498882887.33000004</v>
      </c>
      <c r="F10" s="63">
        <v>512602113.68500006</v>
      </c>
      <c r="G10" s="63">
        <v>506362669.66000003</v>
      </c>
      <c r="H10" s="62">
        <v>502962869.32000005</v>
      </c>
      <c r="I10" s="63">
        <v>499893708.88999999</v>
      </c>
      <c r="J10" s="63">
        <v>496790170.52999997</v>
      </c>
      <c r="K10" s="62">
        <v>494230866.38</v>
      </c>
      <c r="L10" s="63">
        <v>492881144.38</v>
      </c>
      <c r="M10" s="63"/>
      <c r="N10" s="63"/>
      <c r="O10" s="63"/>
      <c r="P10" s="63"/>
      <c r="Q10" s="63"/>
      <c r="R10" s="7">
        <v>495786840.23010594</v>
      </c>
    </row>
    <row r="11" spans="1:18" x14ac:dyDescent="0.3">
      <c r="A11" s="58" t="s">
        <v>159</v>
      </c>
      <c r="B11" s="15">
        <v>2017</v>
      </c>
      <c r="C11" s="20">
        <v>315864243.31</v>
      </c>
      <c r="D11" s="59">
        <v>441681612.63</v>
      </c>
      <c r="E11" s="60">
        <v>499886511.65999997</v>
      </c>
      <c r="F11" s="60">
        <v>497897738.78000009</v>
      </c>
      <c r="G11" s="60">
        <v>488144558.55999994</v>
      </c>
      <c r="H11" s="59">
        <v>488959227.37</v>
      </c>
      <c r="I11" s="60">
        <v>489088097.86999989</v>
      </c>
      <c r="J11" s="60">
        <v>486160116.17999995</v>
      </c>
      <c r="K11" s="59">
        <v>485760657.86000001</v>
      </c>
      <c r="L11" s="60"/>
      <c r="M11" s="60"/>
      <c r="N11" s="60"/>
      <c r="O11" s="60"/>
      <c r="P11" s="60"/>
      <c r="Q11" s="60"/>
      <c r="R11" s="20">
        <v>494909326.09969413</v>
      </c>
    </row>
    <row r="12" spans="1:18" x14ac:dyDescent="0.3">
      <c r="A12" s="61" t="s">
        <v>159</v>
      </c>
      <c r="B12" s="6">
        <v>2018</v>
      </c>
      <c r="C12" s="7">
        <v>318363801.31</v>
      </c>
      <c r="D12" s="62">
        <v>416429363.75</v>
      </c>
      <c r="E12" s="63">
        <v>460445678.94999993</v>
      </c>
      <c r="F12" s="63">
        <v>464260910.25999999</v>
      </c>
      <c r="G12" s="63">
        <v>452631398.07999992</v>
      </c>
      <c r="H12" s="62">
        <v>450129695.53000003</v>
      </c>
      <c r="I12" s="63">
        <v>448393603.15999997</v>
      </c>
      <c r="J12" s="63">
        <v>448399135.37</v>
      </c>
      <c r="K12" s="62"/>
      <c r="L12" s="63"/>
      <c r="M12" s="63"/>
      <c r="N12" s="63"/>
      <c r="O12" s="63"/>
      <c r="P12" s="63"/>
      <c r="Q12" s="63"/>
      <c r="R12" s="7">
        <v>456967570.51116395</v>
      </c>
    </row>
    <row r="13" spans="1:18" x14ac:dyDescent="0.3">
      <c r="A13" s="58" t="s">
        <v>159</v>
      </c>
      <c r="B13" s="15">
        <v>2019</v>
      </c>
      <c r="C13" s="20">
        <v>307314710.97999996</v>
      </c>
      <c r="D13" s="59">
        <v>384554423.69000006</v>
      </c>
      <c r="E13" s="60">
        <v>388765680.59000003</v>
      </c>
      <c r="F13" s="60">
        <v>391657485.56999993</v>
      </c>
      <c r="G13" s="60">
        <v>389769411.09999996</v>
      </c>
      <c r="H13" s="59">
        <v>391787129.18000001</v>
      </c>
      <c r="I13" s="60">
        <v>391113855.72000003</v>
      </c>
      <c r="J13" s="60"/>
      <c r="K13" s="59"/>
      <c r="L13" s="60"/>
      <c r="M13" s="60"/>
      <c r="N13" s="60"/>
      <c r="O13" s="60"/>
      <c r="P13" s="60"/>
      <c r="Q13" s="60"/>
      <c r="R13" s="20">
        <v>403001174.42920607</v>
      </c>
    </row>
    <row r="14" spans="1:18" x14ac:dyDescent="0.3">
      <c r="A14" s="61" t="s">
        <v>159</v>
      </c>
      <c r="B14" s="6">
        <v>2020</v>
      </c>
      <c r="C14" s="7">
        <v>224002999.57999998</v>
      </c>
      <c r="D14" s="62">
        <v>245022009.00999996</v>
      </c>
      <c r="E14" s="63">
        <v>273224239.13</v>
      </c>
      <c r="F14" s="63">
        <v>283715081.04000002</v>
      </c>
      <c r="G14" s="63">
        <v>295881128.42000002</v>
      </c>
      <c r="H14" s="62">
        <v>297439433.90000004</v>
      </c>
      <c r="I14" s="63"/>
      <c r="J14" s="63"/>
      <c r="K14" s="62"/>
      <c r="L14" s="63"/>
      <c r="M14" s="63"/>
      <c r="N14" s="63"/>
      <c r="O14" s="63"/>
      <c r="P14" s="63"/>
      <c r="Q14" s="63"/>
      <c r="R14" s="7">
        <v>319392577.03766704</v>
      </c>
    </row>
    <row r="15" spans="1:18" x14ac:dyDescent="0.3">
      <c r="A15" s="58" t="s">
        <v>159</v>
      </c>
      <c r="B15" s="15">
        <v>2021</v>
      </c>
      <c r="C15" s="20">
        <v>191048008.39999998</v>
      </c>
      <c r="D15" s="59">
        <v>225088637.97000003</v>
      </c>
      <c r="E15" s="60">
        <v>282277835.28000003</v>
      </c>
      <c r="F15" s="60">
        <v>318097244.78999996</v>
      </c>
      <c r="G15" s="60">
        <v>335053160.57999998</v>
      </c>
      <c r="H15" s="59"/>
      <c r="I15" s="60"/>
      <c r="J15" s="60"/>
      <c r="K15" s="59"/>
      <c r="L15" s="60"/>
      <c r="M15" s="60"/>
      <c r="N15" s="60"/>
      <c r="O15" s="60"/>
      <c r="P15" s="60"/>
      <c r="Q15" s="60"/>
      <c r="R15" s="20">
        <v>370631356.75482804</v>
      </c>
    </row>
    <row r="16" spans="1:18" x14ac:dyDescent="0.3">
      <c r="A16" s="61" t="s">
        <v>159</v>
      </c>
      <c r="B16" s="6">
        <v>2022</v>
      </c>
      <c r="C16" s="7">
        <v>240216734.5</v>
      </c>
      <c r="D16" s="62">
        <v>303762268.94</v>
      </c>
      <c r="E16" s="63">
        <v>368187913.08999997</v>
      </c>
      <c r="F16" s="63">
        <v>405023634.63000005</v>
      </c>
      <c r="G16" s="63"/>
      <c r="H16" s="62"/>
      <c r="I16" s="63"/>
      <c r="J16" s="63"/>
      <c r="K16" s="62"/>
      <c r="L16" s="63"/>
      <c r="M16" s="63"/>
      <c r="N16" s="63"/>
      <c r="O16" s="63"/>
      <c r="P16" s="63"/>
      <c r="Q16" s="63"/>
      <c r="R16" s="7">
        <v>470436136.9181661</v>
      </c>
    </row>
    <row r="17" spans="1:18" x14ac:dyDescent="0.3">
      <c r="A17" s="58" t="s">
        <v>159</v>
      </c>
      <c r="B17" s="15">
        <v>2023</v>
      </c>
      <c r="C17" s="20">
        <v>223952428.21999997</v>
      </c>
      <c r="D17" s="59">
        <v>290330712.11000001</v>
      </c>
      <c r="E17" s="60">
        <v>366232303.62</v>
      </c>
      <c r="F17" s="60"/>
      <c r="G17" s="60"/>
      <c r="H17" s="59"/>
      <c r="I17" s="60"/>
      <c r="J17" s="60"/>
      <c r="K17" s="59"/>
      <c r="L17" s="60"/>
      <c r="M17" s="60"/>
      <c r="N17" s="60"/>
      <c r="O17" s="60"/>
      <c r="P17" s="60"/>
      <c r="Q17" s="60"/>
      <c r="R17" s="20">
        <v>479635212.00167108</v>
      </c>
    </row>
    <row r="18" spans="1:18" x14ac:dyDescent="0.3">
      <c r="A18" s="61" t="s">
        <v>160</v>
      </c>
      <c r="B18" s="6">
        <v>2024</v>
      </c>
      <c r="C18" s="7">
        <v>224185171.75</v>
      </c>
      <c r="D18" s="62">
        <v>285176871.83999997</v>
      </c>
      <c r="E18" s="63"/>
      <c r="F18" s="63"/>
      <c r="G18" s="63"/>
      <c r="H18" s="62"/>
      <c r="I18" s="63"/>
      <c r="J18" s="63"/>
      <c r="K18" s="62"/>
      <c r="L18" s="63"/>
      <c r="M18" s="63"/>
      <c r="N18" s="63"/>
      <c r="O18" s="63"/>
      <c r="P18" s="63"/>
      <c r="Q18" s="63"/>
      <c r="R18" s="7">
        <v>450910721.05294704</v>
      </c>
    </row>
    <row r="19" spans="1:18" x14ac:dyDescent="0.3">
      <c r="A19" s="58" t="s">
        <v>159</v>
      </c>
      <c r="B19" s="15">
        <v>2025</v>
      </c>
      <c r="C19" s="20">
        <v>287470841.81999999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>
        <v>524641496.04669708</v>
      </c>
    </row>
    <row r="21" spans="1:18" x14ac:dyDescent="0.3">
      <c r="A21" s="58" t="s">
        <v>161</v>
      </c>
      <c r="B21" s="15">
        <v>2011</v>
      </c>
      <c r="C21" s="20">
        <v>20908566.18</v>
      </c>
      <c r="D21" s="59">
        <v>83091504.060000002</v>
      </c>
      <c r="E21" s="60">
        <v>165769217.03999999</v>
      </c>
      <c r="F21" s="60">
        <v>256845258.35999995</v>
      </c>
      <c r="G21" s="60">
        <v>316052584.92000002</v>
      </c>
      <c r="H21" s="59">
        <v>355252035.64000005</v>
      </c>
      <c r="I21" s="60">
        <v>386090034.39000005</v>
      </c>
      <c r="J21" s="60">
        <v>401914509.49000001</v>
      </c>
      <c r="K21" s="59">
        <v>410226773.06000006</v>
      </c>
      <c r="L21" s="60">
        <v>413610067.74000001</v>
      </c>
      <c r="M21" s="60">
        <v>430442659.75999999</v>
      </c>
      <c r="N21" s="60">
        <v>433226901.43000001</v>
      </c>
      <c r="O21" s="60">
        <v>435302499.39000005</v>
      </c>
      <c r="P21" s="60">
        <v>436415321.91999996</v>
      </c>
      <c r="Q21" s="60">
        <v>436552553.42999995</v>
      </c>
      <c r="R21" s="20">
        <v>449640122.74011105</v>
      </c>
    </row>
    <row r="22" spans="1:18" x14ac:dyDescent="0.3">
      <c r="A22" s="61" t="s">
        <v>161</v>
      </c>
      <c r="B22" s="6">
        <v>2012</v>
      </c>
      <c r="C22" s="7">
        <v>21236413.389999997</v>
      </c>
      <c r="D22" s="62">
        <v>96327065.330000013</v>
      </c>
      <c r="E22" s="63">
        <v>208239043.08000001</v>
      </c>
      <c r="F22" s="63">
        <v>307171750.65000004</v>
      </c>
      <c r="G22" s="63">
        <v>380483946.73000008</v>
      </c>
      <c r="H22" s="62">
        <v>424770418.38999993</v>
      </c>
      <c r="I22" s="63">
        <v>453098915.04000002</v>
      </c>
      <c r="J22" s="63">
        <v>465144130.15999991</v>
      </c>
      <c r="K22" s="62">
        <v>470132058.60000002</v>
      </c>
      <c r="L22" s="63">
        <v>473066111.31</v>
      </c>
      <c r="M22" s="63">
        <v>475675038.86999995</v>
      </c>
      <c r="N22" s="63">
        <v>477522925.57999992</v>
      </c>
      <c r="O22" s="63">
        <v>478184203.16000009</v>
      </c>
      <c r="P22" s="63">
        <v>479482284.69000006</v>
      </c>
      <c r="Q22" s="63"/>
      <c r="R22" s="7">
        <v>482277570.97189999</v>
      </c>
    </row>
    <row r="23" spans="1:18" x14ac:dyDescent="0.3">
      <c r="A23" s="58" t="s">
        <v>161</v>
      </c>
      <c r="B23" s="15">
        <v>2013</v>
      </c>
      <c r="C23" s="20">
        <v>19257520.229999997</v>
      </c>
      <c r="D23" s="59">
        <v>100711902.26000001</v>
      </c>
      <c r="E23" s="60">
        <v>210361882.28999999</v>
      </c>
      <c r="F23" s="60">
        <v>303023393.82000005</v>
      </c>
      <c r="G23" s="60">
        <v>378610791.41000003</v>
      </c>
      <c r="H23" s="59">
        <v>433330308.43000001</v>
      </c>
      <c r="I23" s="60">
        <v>453729040.01999992</v>
      </c>
      <c r="J23" s="60">
        <v>465631134.13</v>
      </c>
      <c r="K23" s="59">
        <v>472646972.19000006</v>
      </c>
      <c r="L23" s="60">
        <v>477608262.25999999</v>
      </c>
      <c r="M23" s="60">
        <v>479680378.91999996</v>
      </c>
      <c r="N23" s="60">
        <v>481003879.70999998</v>
      </c>
      <c r="O23" s="60">
        <v>481809650.88999993</v>
      </c>
      <c r="P23" s="60"/>
      <c r="Q23" s="60"/>
      <c r="R23" s="20">
        <v>487925305.43420303</v>
      </c>
    </row>
    <row r="24" spans="1:18" x14ac:dyDescent="0.3">
      <c r="A24" s="61" t="s">
        <v>161</v>
      </c>
      <c r="B24" s="6">
        <v>2014</v>
      </c>
      <c r="C24" s="7">
        <v>22082800.340000004</v>
      </c>
      <c r="D24" s="62">
        <v>108026512.46999998</v>
      </c>
      <c r="E24" s="63">
        <v>228477495.90000004</v>
      </c>
      <c r="F24" s="63">
        <v>339278197.85999995</v>
      </c>
      <c r="G24" s="63">
        <v>417145441.81999999</v>
      </c>
      <c r="H24" s="62">
        <v>464138086.98000002</v>
      </c>
      <c r="I24" s="63">
        <v>486056035.94999999</v>
      </c>
      <c r="J24" s="63">
        <v>503166605.75999993</v>
      </c>
      <c r="K24" s="62">
        <v>512059715.81999993</v>
      </c>
      <c r="L24" s="63">
        <v>519592803.09000003</v>
      </c>
      <c r="M24" s="63">
        <v>523762748.34000003</v>
      </c>
      <c r="N24" s="63">
        <v>527583246.66000003</v>
      </c>
      <c r="O24" s="63"/>
      <c r="P24" s="63"/>
      <c r="Q24" s="63"/>
      <c r="R24" s="7">
        <v>537391442.5125618</v>
      </c>
    </row>
    <row r="25" spans="1:18" x14ac:dyDescent="0.3">
      <c r="A25" s="58" t="s">
        <v>161</v>
      </c>
      <c r="B25" s="15">
        <v>2015</v>
      </c>
      <c r="C25" s="20">
        <v>21817412.190000001</v>
      </c>
      <c r="D25" s="59">
        <v>106711878.86</v>
      </c>
      <c r="E25" s="60">
        <v>225815526</v>
      </c>
      <c r="F25" s="60">
        <v>328152775.47000003</v>
      </c>
      <c r="G25" s="60">
        <v>401225143.01000005</v>
      </c>
      <c r="H25" s="59">
        <v>440895743.41000003</v>
      </c>
      <c r="I25" s="60">
        <v>462332141.72000003</v>
      </c>
      <c r="J25" s="60">
        <v>476688012.5</v>
      </c>
      <c r="K25" s="59">
        <v>484276498.15999997</v>
      </c>
      <c r="L25" s="60">
        <v>489806270.75999999</v>
      </c>
      <c r="M25" s="60">
        <v>493196322.58999997</v>
      </c>
      <c r="N25" s="60"/>
      <c r="O25" s="60"/>
      <c r="P25" s="60"/>
      <c r="Q25" s="60"/>
      <c r="R25" s="20">
        <v>504277462.33550006</v>
      </c>
    </row>
    <row r="26" spans="1:18" x14ac:dyDescent="0.3">
      <c r="A26" s="61" t="s">
        <v>161</v>
      </c>
      <c r="B26" s="6">
        <v>2016</v>
      </c>
      <c r="C26" s="7">
        <v>21604403.260000002</v>
      </c>
      <c r="D26" s="62">
        <v>102260959.87</v>
      </c>
      <c r="E26" s="63">
        <v>210653786.03</v>
      </c>
      <c r="F26" s="63">
        <v>305185926.88999999</v>
      </c>
      <c r="G26" s="63">
        <v>368238210.83000004</v>
      </c>
      <c r="H26" s="62">
        <v>405565868.01000005</v>
      </c>
      <c r="I26" s="63">
        <v>442033543.73000002</v>
      </c>
      <c r="J26" s="63">
        <v>460811513.32999992</v>
      </c>
      <c r="K26" s="62">
        <v>471953029.21000004</v>
      </c>
      <c r="L26" s="63">
        <v>476818465.26000005</v>
      </c>
      <c r="M26" s="63"/>
      <c r="N26" s="63"/>
      <c r="O26" s="63"/>
      <c r="P26" s="63"/>
      <c r="Q26" s="63"/>
      <c r="R26" s="7">
        <v>495786840.23010594</v>
      </c>
    </row>
    <row r="27" spans="1:18" x14ac:dyDescent="0.3">
      <c r="A27" s="58" t="s">
        <v>161</v>
      </c>
      <c r="B27" s="15">
        <v>2017</v>
      </c>
      <c r="C27" s="20">
        <v>21002878.830000002</v>
      </c>
      <c r="D27" s="59">
        <v>100080368.83999997</v>
      </c>
      <c r="E27" s="60">
        <v>210301169.03</v>
      </c>
      <c r="F27" s="60">
        <v>306238383.08999997</v>
      </c>
      <c r="G27" s="60">
        <v>360304637.97999996</v>
      </c>
      <c r="H27" s="59">
        <v>401354842.86000001</v>
      </c>
      <c r="I27" s="60">
        <v>422708088.53000003</v>
      </c>
      <c r="J27" s="60">
        <v>441921257.62999994</v>
      </c>
      <c r="K27" s="59">
        <v>452240200.87000006</v>
      </c>
      <c r="L27" s="60"/>
      <c r="M27" s="60"/>
      <c r="N27" s="60"/>
      <c r="O27" s="60"/>
      <c r="P27" s="60"/>
      <c r="Q27" s="60"/>
      <c r="R27" s="20">
        <v>494909326.09969413</v>
      </c>
    </row>
    <row r="28" spans="1:18" x14ac:dyDescent="0.3">
      <c r="A28" s="61" t="s">
        <v>161</v>
      </c>
      <c r="B28" s="6">
        <v>2018</v>
      </c>
      <c r="C28" s="7">
        <v>19610776.140000001</v>
      </c>
      <c r="D28" s="62">
        <v>95247870.61999999</v>
      </c>
      <c r="E28" s="63">
        <v>184713995.92999998</v>
      </c>
      <c r="F28" s="63">
        <v>264875058.09999999</v>
      </c>
      <c r="G28" s="63">
        <v>336520126.47999996</v>
      </c>
      <c r="H28" s="62">
        <v>378870416.48999995</v>
      </c>
      <c r="I28" s="63">
        <v>405755143.26000005</v>
      </c>
      <c r="J28" s="63">
        <v>419448751.43999994</v>
      </c>
      <c r="K28" s="62"/>
      <c r="L28" s="63"/>
      <c r="M28" s="63"/>
      <c r="N28" s="63"/>
      <c r="O28" s="63"/>
      <c r="P28" s="63"/>
      <c r="Q28" s="63"/>
      <c r="R28" s="7">
        <v>456967570.51116395</v>
      </c>
    </row>
    <row r="29" spans="1:18" x14ac:dyDescent="0.3">
      <c r="A29" s="58" t="s">
        <v>161</v>
      </c>
      <c r="B29" s="15">
        <v>2019</v>
      </c>
      <c r="C29" s="20">
        <v>19426862.009999998</v>
      </c>
      <c r="D29" s="59">
        <v>72950576.319999993</v>
      </c>
      <c r="E29" s="60">
        <v>146410752.91</v>
      </c>
      <c r="F29" s="60">
        <v>205721293.36000001</v>
      </c>
      <c r="G29" s="60">
        <v>263710762.52000001</v>
      </c>
      <c r="H29" s="59">
        <v>314254050.23000002</v>
      </c>
      <c r="I29" s="60">
        <v>345857094.80000001</v>
      </c>
      <c r="J29" s="60"/>
      <c r="K29" s="59"/>
      <c r="L29" s="60"/>
      <c r="M29" s="60"/>
      <c r="N29" s="60"/>
      <c r="O29" s="60"/>
      <c r="P29" s="60"/>
      <c r="Q29" s="60"/>
      <c r="R29" s="20">
        <v>403001174.42920607</v>
      </c>
    </row>
    <row r="30" spans="1:18" x14ac:dyDescent="0.3">
      <c r="A30" s="61" t="s">
        <v>161</v>
      </c>
      <c r="B30" s="6">
        <v>2020</v>
      </c>
      <c r="C30" s="7">
        <v>11330678.959999999</v>
      </c>
      <c r="D30" s="62">
        <v>38423287.549999997</v>
      </c>
      <c r="E30" s="63">
        <v>68821861.080000013</v>
      </c>
      <c r="F30" s="63">
        <v>114429681.63</v>
      </c>
      <c r="G30" s="63">
        <v>160771013.29999998</v>
      </c>
      <c r="H30" s="62">
        <v>198761466.66999999</v>
      </c>
      <c r="I30" s="63"/>
      <c r="J30" s="63"/>
      <c r="K30" s="62"/>
      <c r="L30" s="63"/>
      <c r="M30" s="63"/>
      <c r="N30" s="63"/>
      <c r="O30" s="63"/>
      <c r="P30" s="63"/>
      <c r="Q30" s="63"/>
      <c r="R30" s="7">
        <v>319392577.03766704</v>
      </c>
    </row>
    <row r="31" spans="1:18" x14ac:dyDescent="0.3">
      <c r="A31" s="58" t="s">
        <v>161</v>
      </c>
      <c r="B31" s="15">
        <v>2021</v>
      </c>
      <c r="C31" s="20">
        <v>5231175.8</v>
      </c>
      <c r="D31" s="59">
        <v>21355371.900000002</v>
      </c>
      <c r="E31" s="60">
        <v>61374493.219999999</v>
      </c>
      <c r="F31" s="60">
        <v>125319633.54000001</v>
      </c>
      <c r="G31" s="60">
        <v>183670468.24000001</v>
      </c>
      <c r="H31" s="59"/>
      <c r="I31" s="60"/>
      <c r="J31" s="60"/>
      <c r="K31" s="59"/>
      <c r="L31" s="60"/>
      <c r="M31" s="60"/>
      <c r="N31" s="60"/>
      <c r="O31" s="60"/>
      <c r="P31" s="60"/>
      <c r="Q31" s="60"/>
      <c r="R31" s="20">
        <v>370631356.75482804</v>
      </c>
    </row>
    <row r="32" spans="1:18" x14ac:dyDescent="0.3">
      <c r="A32" s="61" t="s">
        <v>161</v>
      </c>
      <c r="B32" s="6">
        <v>2022</v>
      </c>
      <c r="C32" s="7">
        <v>6139683.21</v>
      </c>
      <c r="D32" s="62">
        <v>31053255.300000004</v>
      </c>
      <c r="E32" s="63">
        <v>89105399.409999996</v>
      </c>
      <c r="F32" s="63">
        <v>166517622.07000002</v>
      </c>
      <c r="G32" s="63"/>
      <c r="H32" s="62"/>
      <c r="I32" s="63"/>
      <c r="J32" s="63"/>
      <c r="K32" s="62"/>
      <c r="L32" s="63"/>
      <c r="M32" s="63"/>
      <c r="N32" s="63"/>
      <c r="O32" s="63"/>
      <c r="P32" s="63"/>
      <c r="Q32" s="63"/>
      <c r="R32" s="7">
        <v>470436136.9181661</v>
      </c>
    </row>
    <row r="33" spans="1:18" x14ac:dyDescent="0.3">
      <c r="A33" s="58" t="s">
        <v>162</v>
      </c>
      <c r="B33" s="15">
        <v>2023</v>
      </c>
      <c r="C33" s="20">
        <v>6364801.1100000003</v>
      </c>
      <c r="D33" s="59">
        <v>32114220.709999993</v>
      </c>
      <c r="E33" s="60">
        <v>97198980.149999991</v>
      </c>
      <c r="F33" s="60"/>
      <c r="G33" s="60"/>
      <c r="H33" s="59"/>
      <c r="I33" s="60"/>
      <c r="J33" s="60"/>
      <c r="K33" s="59"/>
      <c r="L33" s="60"/>
      <c r="M33" s="60"/>
      <c r="N33" s="60"/>
      <c r="O33" s="60"/>
      <c r="P33" s="60"/>
      <c r="Q33" s="60"/>
      <c r="R33" s="20">
        <v>479635212.00167108</v>
      </c>
    </row>
    <row r="34" spans="1:18" x14ac:dyDescent="0.3">
      <c r="A34" s="61" t="s">
        <v>162</v>
      </c>
      <c r="B34" s="6">
        <v>2024</v>
      </c>
      <c r="C34" s="7">
        <v>7703454.8799999999</v>
      </c>
      <c r="D34" s="7">
        <v>39670607.810000002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63"/>
      <c r="Q34" s="63"/>
      <c r="R34" s="7">
        <v>450910721.05294704</v>
      </c>
    </row>
    <row r="35" spans="1:18" x14ac:dyDescent="0.3">
      <c r="A35" s="58" t="s">
        <v>162</v>
      </c>
      <c r="B35" s="15">
        <v>2025</v>
      </c>
      <c r="C35" s="20">
        <v>8764188.9299999978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>
        <v>524641496.04669708</v>
      </c>
    </row>
    <row r="38" spans="1:18" x14ac:dyDescent="0.3">
      <c r="A38" t="s">
        <v>276</v>
      </c>
    </row>
    <row r="41" spans="1:18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"/>
    </row>
    <row r="42" spans="1:18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"/>
    </row>
    <row r="43" spans="1:18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"/>
    </row>
    <row r="44" spans="1:18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"/>
    </row>
    <row r="45" spans="1:18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"/>
    </row>
    <row r="46" spans="1:18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"/>
    </row>
    <row r="47" spans="1:18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"/>
    </row>
    <row r="48" spans="1:18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"/>
    </row>
    <row r="49" spans="3:18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"/>
    </row>
    <row r="50" spans="3:18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"/>
    </row>
    <row r="51" spans="3:18" x14ac:dyDescent="0.3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"/>
    </row>
    <row r="52" spans="3:18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"/>
    </row>
    <row r="53" spans="3:18" x14ac:dyDescent="0.3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"/>
    </row>
    <row r="54" spans="3:18" x14ac:dyDescent="0.3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"/>
    </row>
    <row r="55" spans="3:18" x14ac:dyDescent="0.3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"/>
    </row>
    <row r="57" spans="3:18" x14ac:dyDescent="0.3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3:18" x14ac:dyDescent="0.3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3:18" x14ac:dyDescent="0.3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3:18" x14ac:dyDescent="0.3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3:18" x14ac:dyDescent="0.3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3:18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3:18" x14ac:dyDescent="0.3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3:18" x14ac:dyDescent="0.3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3:18" x14ac:dyDescent="0.3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3:18" x14ac:dyDescent="0.3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3:18" x14ac:dyDescent="0.3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3:18" x14ac:dyDescent="0.3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3:18" x14ac:dyDescent="0.3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3:18" x14ac:dyDescent="0.3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3:18" x14ac:dyDescent="0.3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3:18" x14ac:dyDescent="0.3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92" spans="3:17" x14ac:dyDescent="0.3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3:17" x14ac:dyDescent="0.3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3:17" x14ac:dyDescent="0.3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3:17" x14ac:dyDescent="0.3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3:17" x14ac:dyDescent="0.3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3:17" x14ac:dyDescent="0.3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3:17" x14ac:dyDescent="0.3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3:17" x14ac:dyDescent="0.3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3:17" x14ac:dyDescent="0.3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3:17" x14ac:dyDescent="0.3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3:17" x14ac:dyDescent="0.3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3:17" x14ac:dyDescent="0.3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3:17" x14ac:dyDescent="0.3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3:17" x14ac:dyDescent="0.3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3:17" x14ac:dyDescent="0.3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</sheetData>
  <mergeCells count="2">
    <mergeCell ref="C3:R3"/>
    <mergeCell ref="A2:R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3" tint="0.59999389629810485"/>
    <pageSetUpPr autoPageBreaks="0"/>
  </sheetPr>
  <dimension ref="A2:S105"/>
  <sheetViews>
    <sheetView workbookViewId="0"/>
  </sheetViews>
  <sheetFormatPr defaultRowHeight="14" x14ac:dyDescent="0.3"/>
  <cols>
    <col min="1" max="1" width="20.4609375" customWidth="1"/>
    <col min="2" max="2" width="11.69140625" bestFit="1" customWidth="1"/>
    <col min="3" max="3" width="12.3046875" customWidth="1"/>
    <col min="4" max="4" width="14.07421875" bestFit="1" customWidth="1"/>
    <col min="5" max="17" width="11.3046875" customWidth="1"/>
    <col min="18" max="18" width="14.84375" bestFit="1" customWidth="1"/>
  </cols>
  <sheetData>
    <row r="2" spans="1:18" ht="25" customHeight="1" x14ac:dyDescent="0.3">
      <c r="A2" s="150" t="s">
        <v>316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</row>
    <row r="3" spans="1:18" x14ac:dyDescent="0.3">
      <c r="A3" s="25"/>
      <c r="B3" s="25"/>
      <c r="C3" s="171" t="s">
        <v>156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</row>
    <row r="4" spans="1:18" x14ac:dyDescent="0.3">
      <c r="A4" s="57" t="s">
        <v>157</v>
      </c>
      <c r="B4" s="57" t="s">
        <v>16</v>
      </c>
      <c r="C4" s="57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8">
        <v>10</v>
      </c>
      <c r="M4" s="18">
        <v>11</v>
      </c>
      <c r="N4" s="18">
        <v>12</v>
      </c>
      <c r="O4" s="18">
        <v>13</v>
      </c>
      <c r="P4" s="18">
        <v>14</v>
      </c>
      <c r="Q4" s="18">
        <v>15</v>
      </c>
      <c r="R4" s="57" t="s">
        <v>158</v>
      </c>
    </row>
    <row r="5" spans="1:18" x14ac:dyDescent="0.3">
      <c r="A5" s="58" t="s">
        <v>159</v>
      </c>
      <c r="B5" s="15">
        <v>2011</v>
      </c>
      <c r="C5" s="20">
        <v>178328248.24999902</v>
      </c>
      <c r="D5" s="59">
        <v>212730319.96000001</v>
      </c>
      <c r="E5" s="60">
        <v>213388702.03999999</v>
      </c>
      <c r="F5" s="60">
        <v>214039475.57999903</v>
      </c>
      <c r="G5" s="60">
        <v>214165228.71999896</v>
      </c>
      <c r="H5" s="59">
        <v>214223196.79999891</v>
      </c>
      <c r="I5" s="60">
        <v>214251430.07999995</v>
      </c>
      <c r="J5" s="60">
        <v>214264050.86999893</v>
      </c>
      <c r="K5" s="59">
        <v>214274203.87999895</v>
      </c>
      <c r="L5" s="60">
        <v>214268666.47999895</v>
      </c>
      <c r="M5" s="60">
        <v>214244908.73999894</v>
      </c>
      <c r="N5" s="60">
        <v>214242869.92999896</v>
      </c>
      <c r="O5" s="60">
        <v>214238341.22999895</v>
      </c>
      <c r="P5" s="60">
        <v>214238171.22999996</v>
      </c>
      <c r="Q5" s="60">
        <v>214237671.22999996</v>
      </c>
      <c r="R5" s="20">
        <v>214030310.779908</v>
      </c>
    </row>
    <row r="6" spans="1:18" x14ac:dyDescent="0.3">
      <c r="A6" s="61" t="s">
        <v>159</v>
      </c>
      <c r="B6" s="6">
        <v>2012</v>
      </c>
      <c r="C6" s="7">
        <v>169450146.97999993</v>
      </c>
      <c r="D6" s="62">
        <v>200586878.98000002</v>
      </c>
      <c r="E6" s="63">
        <v>202046351.58000001</v>
      </c>
      <c r="F6" s="63">
        <v>202544261.01000002</v>
      </c>
      <c r="G6" s="63">
        <v>202619009.16999999</v>
      </c>
      <c r="H6" s="62">
        <v>202722634.44000003</v>
      </c>
      <c r="I6" s="63">
        <v>202802143.59999999</v>
      </c>
      <c r="J6" s="63">
        <v>202806793.25000006</v>
      </c>
      <c r="K6" s="62">
        <v>202824467.92000005</v>
      </c>
      <c r="L6" s="63">
        <v>202854035.12000003</v>
      </c>
      <c r="M6" s="63">
        <v>202833664.84000003</v>
      </c>
      <c r="N6" s="63">
        <v>202833835.50000003</v>
      </c>
      <c r="O6" s="63">
        <v>202918807.69000003</v>
      </c>
      <c r="P6" s="63">
        <v>202888553.91000003</v>
      </c>
      <c r="Q6" s="63"/>
      <c r="R6" s="7">
        <v>202790258.42596403</v>
      </c>
    </row>
    <row r="7" spans="1:18" x14ac:dyDescent="0.3">
      <c r="A7" s="58" t="s">
        <v>159</v>
      </c>
      <c r="B7" s="15">
        <v>2013</v>
      </c>
      <c r="C7" s="20">
        <v>167498089.17000002</v>
      </c>
      <c r="D7" s="59">
        <v>201988556.61000004</v>
      </c>
      <c r="E7" s="60">
        <v>203417910.53</v>
      </c>
      <c r="F7" s="60">
        <v>203935601.01999998</v>
      </c>
      <c r="G7" s="60">
        <v>204099776.79999992</v>
      </c>
      <c r="H7" s="59">
        <v>204199554.43000004</v>
      </c>
      <c r="I7" s="60">
        <v>204175801.43000001</v>
      </c>
      <c r="J7" s="60">
        <v>204211420.66999999</v>
      </c>
      <c r="K7" s="59">
        <v>204222358.19999999</v>
      </c>
      <c r="L7" s="60">
        <v>204217345.60999995</v>
      </c>
      <c r="M7" s="60">
        <v>204225727.91999996</v>
      </c>
      <c r="N7" s="60">
        <v>204220696.48999998</v>
      </c>
      <c r="O7" s="60">
        <v>204221037.09999993</v>
      </c>
      <c r="P7" s="60"/>
      <c r="Q7" s="60"/>
      <c r="R7" s="20">
        <v>203773973.72003508</v>
      </c>
    </row>
    <row r="8" spans="1:18" x14ac:dyDescent="0.3">
      <c r="A8" s="61" t="s">
        <v>159</v>
      </c>
      <c r="B8" s="6">
        <v>2014</v>
      </c>
      <c r="C8" s="7">
        <v>178350014.20000005</v>
      </c>
      <c r="D8" s="62">
        <v>212881553.41999996</v>
      </c>
      <c r="E8" s="63">
        <v>214618911.41999999</v>
      </c>
      <c r="F8" s="63">
        <v>215259458.16999996</v>
      </c>
      <c r="G8" s="63">
        <v>215507348.28000003</v>
      </c>
      <c r="H8" s="62">
        <v>215724155.91</v>
      </c>
      <c r="I8" s="63">
        <v>215762284.07999998</v>
      </c>
      <c r="J8" s="63">
        <v>215730161.91</v>
      </c>
      <c r="K8" s="62">
        <v>215757991.14000002</v>
      </c>
      <c r="L8" s="63">
        <v>215785959.05000004</v>
      </c>
      <c r="M8" s="63">
        <v>215790294.08000001</v>
      </c>
      <c r="N8" s="63">
        <v>215788872.06</v>
      </c>
      <c r="O8" s="63"/>
      <c r="P8" s="63"/>
      <c r="Q8" s="63"/>
      <c r="R8" s="7">
        <v>215329749.53408596</v>
      </c>
    </row>
    <row r="9" spans="1:18" x14ac:dyDescent="0.3">
      <c r="A9" s="58" t="s">
        <v>159</v>
      </c>
      <c r="B9" s="15">
        <v>2015</v>
      </c>
      <c r="C9" s="20">
        <v>167877872.36999997</v>
      </c>
      <c r="D9" s="59">
        <v>203424827.32000002</v>
      </c>
      <c r="E9" s="60">
        <v>204593548.28999996</v>
      </c>
      <c r="F9" s="60">
        <v>205159423.85000002</v>
      </c>
      <c r="G9" s="60">
        <v>205473183.09999999</v>
      </c>
      <c r="H9" s="59">
        <v>205543102.71000004</v>
      </c>
      <c r="I9" s="60">
        <v>205795889.09999999</v>
      </c>
      <c r="J9" s="60">
        <v>205818141.10000002</v>
      </c>
      <c r="K9" s="59">
        <v>205873996.62000003</v>
      </c>
      <c r="L9" s="60">
        <v>205865489.20000002</v>
      </c>
      <c r="M9" s="60">
        <v>205863923.47999999</v>
      </c>
      <c r="N9" s="60"/>
      <c r="O9" s="60"/>
      <c r="P9" s="60"/>
      <c r="Q9" s="60"/>
      <c r="R9" s="20">
        <v>204780229.593207</v>
      </c>
    </row>
    <row r="10" spans="1:18" x14ac:dyDescent="0.3">
      <c r="A10" s="61" t="s">
        <v>159</v>
      </c>
      <c r="B10" s="6">
        <v>2016</v>
      </c>
      <c r="C10" s="7">
        <v>149750536.75</v>
      </c>
      <c r="D10" s="62">
        <v>178965721.68000001</v>
      </c>
      <c r="E10" s="63">
        <v>180398835.76999998</v>
      </c>
      <c r="F10" s="63">
        <v>181283087.79999998</v>
      </c>
      <c r="G10" s="63">
        <v>181525110.75</v>
      </c>
      <c r="H10" s="62">
        <v>181717275.45999995</v>
      </c>
      <c r="I10" s="63">
        <v>181785543.01999998</v>
      </c>
      <c r="J10" s="63">
        <v>181875268.04999998</v>
      </c>
      <c r="K10" s="62">
        <v>181902427.97999999</v>
      </c>
      <c r="L10" s="63">
        <v>181938246.41</v>
      </c>
      <c r="M10" s="63"/>
      <c r="N10" s="63"/>
      <c r="O10" s="63"/>
      <c r="P10" s="63"/>
      <c r="Q10" s="63"/>
      <c r="R10" s="7">
        <v>180364891.67671505</v>
      </c>
    </row>
    <row r="11" spans="1:18" x14ac:dyDescent="0.3">
      <c r="A11" s="58" t="s">
        <v>159</v>
      </c>
      <c r="B11" s="15">
        <v>2017</v>
      </c>
      <c r="C11" s="20">
        <v>143320034.48000002</v>
      </c>
      <c r="D11" s="59">
        <v>176375612.89999995</v>
      </c>
      <c r="E11" s="60">
        <v>178291720.21999997</v>
      </c>
      <c r="F11" s="60">
        <v>178931544.22</v>
      </c>
      <c r="G11" s="60">
        <v>179181899.10999998</v>
      </c>
      <c r="H11" s="59">
        <v>179374006.87999994</v>
      </c>
      <c r="I11" s="60">
        <v>179464901.67999998</v>
      </c>
      <c r="J11" s="60">
        <v>179450586.25</v>
      </c>
      <c r="K11" s="59">
        <v>179460178.36999997</v>
      </c>
      <c r="L11" s="60"/>
      <c r="M11" s="60"/>
      <c r="N11" s="60"/>
      <c r="O11" s="60"/>
      <c r="P11" s="60"/>
      <c r="Q11" s="60"/>
      <c r="R11" s="20">
        <v>177763319.33715495</v>
      </c>
    </row>
    <row r="12" spans="1:18" x14ac:dyDescent="0.3">
      <c r="A12" s="61" t="s">
        <v>159</v>
      </c>
      <c r="B12" s="6">
        <v>2018</v>
      </c>
      <c r="C12" s="7">
        <v>153112295.80000001</v>
      </c>
      <c r="D12" s="62">
        <v>186215823.20999998</v>
      </c>
      <c r="E12" s="63">
        <v>188102532.97</v>
      </c>
      <c r="F12" s="63">
        <v>188642557.95000002</v>
      </c>
      <c r="G12" s="63">
        <v>189079549.04000005</v>
      </c>
      <c r="H12" s="62">
        <v>189429204.18000004</v>
      </c>
      <c r="I12" s="63">
        <v>189574579.54000002</v>
      </c>
      <c r="J12" s="63">
        <v>189624103.91999996</v>
      </c>
      <c r="K12" s="62"/>
      <c r="L12" s="63"/>
      <c r="M12" s="63"/>
      <c r="N12" s="63"/>
      <c r="O12" s="63"/>
      <c r="P12" s="63"/>
      <c r="Q12" s="63"/>
      <c r="R12" s="7">
        <v>188387171.30373105</v>
      </c>
    </row>
    <row r="13" spans="1:18" x14ac:dyDescent="0.3">
      <c r="A13" s="58" t="s">
        <v>159</v>
      </c>
      <c r="B13" s="15">
        <v>2019</v>
      </c>
      <c r="C13" s="20">
        <v>157962086.11000001</v>
      </c>
      <c r="D13" s="59">
        <v>195962904.09000003</v>
      </c>
      <c r="E13" s="60">
        <v>198883778.77000001</v>
      </c>
      <c r="F13" s="60">
        <v>200505329.80000004</v>
      </c>
      <c r="G13" s="60">
        <v>201509940.62</v>
      </c>
      <c r="H13" s="59">
        <v>202879904.62</v>
      </c>
      <c r="I13" s="60">
        <v>203805890.57999906</v>
      </c>
      <c r="J13" s="60"/>
      <c r="K13" s="59"/>
      <c r="L13" s="60"/>
      <c r="M13" s="60"/>
      <c r="N13" s="60"/>
      <c r="O13" s="60"/>
      <c r="P13" s="60"/>
      <c r="Q13" s="60"/>
      <c r="R13" s="20">
        <v>202460136.10559297</v>
      </c>
    </row>
    <row r="14" spans="1:18" x14ac:dyDescent="0.3">
      <c r="A14" s="61" t="s">
        <v>159</v>
      </c>
      <c r="B14" s="6">
        <v>2020</v>
      </c>
      <c r="C14" s="7">
        <v>126869808.72999999</v>
      </c>
      <c r="D14" s="62">
        <v>155966783.57000002</v>
      </c>
      <c r="E14" s="63">
        <v>157396820.67000002</v>
      </c>
      <c r="F14" s="63">
        <v>158270532.90000001</v>
      </c>
      <c r="G14" s="63">
        <v>158934753.08000004</v>
      </c>
      <c r="H14" s="62">
        <v>159243759.75999999</v>
      </c>
      <c r="I14" s="63"/>
      <c r="J14" s="63"/>
      <c r="K14" s="62"/>
      <c r="L14" s="63"/>
      <c r="M14" s="63"/>
      <c r="N14" s="63"/>
      <c r="O14" s="63"/>
      <c r="P14" s="63"/>
      <c r="Q14" s="63"/>
      <c r="R14" s="7">
        <v>158322678.228899</v>
      </c>
    </row>
    <row r="15" spans="1:18" x14ac:dyDescent="0.3">
      <c r="A15" s="58" t="s">
        <v>159</v>
      </c>
      <c r="B15" s="15">
        <v>2021</v>
      </c>
      <c r="C15" s="20">
        <v>150131470.13000003</v>
      </c>
      <c r="D15" s="59">
        <v>199780122.24000001</v>
      </c>
      <c r="E15" s="60">
        <v>202888389.41</v>
      </c>
      <c r="F15" s="60">
        <v>204411226.16999999</v>
      </c>
      <c r="G15" s="60">
        <v>205133919.48999998</v>
      </c>
      <c r="H15" s="59"/>
      <c r="I15" s="60"/>
      <c r="J15" s="60"/>
      <c r="K15" s="59"/>
      <c r="L15" s="60"/>
      <c r="M15" s="60"/>
      <c r="N15" s="60"/>
      <c r="O15" s="60"/>
      <c r="P15" s="60"/>
      <c r="Q15" s="60"/>
      <c r="R15" s="20">
        <v>203769350.80221584</v>
      </c>
    </row>
    <row r="16" spans="1:18" x14ac:dyDescent="0.3">
      <c r="A16" s="61" t="s">
        <v>159</v>
      </c>
      <c r="B16" s="6">
        <v>2022</v>
      </c>
      <c r="C16" s="7">
        <v>234503979.30000007</v>
      </c>
      <c r="D16" s="62">
        <v>320861472.07999992</v>
      </c>
      <c r="E16" s="63">
        <v>325302295.34999996</v>
      </c>
      <c r="F16" s="63">
        <v>327124823.87</v>
      </c>
      <c r="G16" s="63"/>
      <c r="H16" s="62"/>
      <c r="I16" s="63"/>
      <c r="J16" s="63"/>
      <c r="K16" s="62"/>
      <c r="L16" s="63"/>
      <c r="M16" s="63"/>
      <c r="N16" s="63"/>
      <c r="O16" s="63"/>
      <c r="P16" s="63"/>
      <c r="Q16" s="63"/>
      <c r="R16" s="7">
        <v>327607001.49567592</v>
      </c>
    </row>
    <row r="17" spans="1:18" x14ac:dyDescent="0.3">
      <c r="A17" s="58" t="s">
        <v>159</v>
      </c>
      <c r="B17" s="15">
        <v>2023</v>
      </c>
      <c r="C17" s="20">
        <v>305490491.11999911</v>
      </c>
      <c r="D17" s="59">
        <v>400859727.47999895</v>
      </c>
      <c r="E17" s="60">
        <v>405424719.61999893</v>
      </c>
      <c r="F17" s="60"/>
      <c r="G17" s="60"/>
      <c r="H17" s="59"/>
      <c r="I17" s="60"/>
      <c r="J17" s="60"/>
      <c r="K17" s="59"/>
      <c r="L17" s="60"/>
      <c r="M17" s="60"/>
      <c r="N17" s="60"/>
      <c r="O17" s="60"/>
      <c r="P17" s="60"/>
      <c r="Q17" s="60"/>
      <c r="R17" s="20">
        <v>412692509.57639313</v>
      </c>
    </row>
    <row r="18" spans="1:18" x14ac:dyDescent="0.3">
      <c r="A18" s="61" t="s">
        <v>160</v>
      </c>
      <c r="B18" s="6">
        <v>2024</v>
      </c>
      <c r="C18" s="7">
        <v>318001288.35999894</v>
      </c>
      <c r="D18" s="62">
        <v>410416956.48999906</v>
      </c>
      <c r="E18" s="63"/>
      <c r="F18" s="63"/>
      <c r="G18" s="63"/>
      <c r="H18" s="62"/>
      <c r="I18" s="63"/>
      <c r="J18" s="63"/>
      <c r="K18" s="62"/>
      <c r="L18" s="63"/>
      <c r="M18" s="63"/>
      <c r="N18" s="63"/>
      <c r="O18" s="63"/>
      <c r="P18" s="63"/>
      <c r="Q18" s="63"/>
      <c r="R18" s="7">
        <v>418689277.37142301</v>
      </c>
    </row>
    <row r="19" spans="1:18" x14ac:dyDescent="0.3">
      <c r="A19" s="58" t="s">
        <v>159</v>
      </c>
      <c r="B19" s="15">
        <v>2025</v>
      </c>
      <c r="C19" s="20">
        <v>337639387.88999993</v>
      </c>
      <c r="D19" s="59"/>
      <c r="E19" s="60"/>
      <c r="F19" s="60"/>
      <c r="G19" s="60"/>
      <c r="H19" s="59"/>
      <c r="I19" s="60"/>
      <c r="J19" s="60"/>
      <c r="K19" s="59"/>
      <c r="L19" s="60"/>
      <c r="M19" s="60"/>
      <c r="N19" s="60"/>
      <c r="O19" s="60"/>
      <c r="P19" s="60"/>
      <c r="Q19" s="60"/>
      <c r="R19" s="20">
        <v>453216288.47145998</v>
      </c>
    </row>
    <row r="21" spans="1:18" x14ac:dyDescent="0.3">
      <c r="A21" s="58" t="s">
        <v>161</v>
      </c>
      <c r="B21" s="15">
        <v>2011</v>
      </c>
      <c r="C21" s="20">
        <v>224761091.56999895</v>
      </c>
      <c r="D21" s="59">
        <v>219899766.98000005</v>
      </c>
      <c r="E21" s="60">
        <v>215570692.00000003</v>
      </c>
      <c r="F21" s="60">
        <v>214820255.45249897</v>
      </c>
      <c r="G21" s="60">
        <v>214565141.78249899</v>
      </c>
      <c r="H21" s="59">
        <v>214314118.49249893</v>
      </c>
      <c r="I21" s="60">
        <v>214244304.40249994</v>
      </c>
      <c r="J21" s="60">
        <v>214227945.20999891</v>
      </c>
      <c r="K21" s="59">
        <v>214171400.01999894</v>
      </c>
      <c r="L21" s="60">
        <v>214074871.88999894</v>
      </c>
      <c r="M21" s="60">
        <v>214036702.14999893</v>
      </c>
      <c r="N21" s="60">
        <v>214032163.33999893</v>
      </c>
      <c r="O21" s="60">
        <v>214027638.63999891</v>
      </c>
      <c r="P21" s="60">
        <v>214030807.63999993</v>
      </c>
      <c r="Q21" s="60">
        <v>214030310.63999993</v>
      </c>
      <c r="R21" s="20">
        <v>214030310.779908</v>
      </c>
    </row>
    <row r="22" spans="1:18" x14ac:dyDescent="0.3">
      <c r="A22" s="61" t="s">
        <v>161</v>
      </c>
      <c r="B22" s="6">
        <v>2012</v>
      </c>
      <c r="C22" s="7">
        <v>210914701.59999999</v>
      </c>
      <c r="D22" s="62">
        <v>206261030.66</v>
      </c>
      <c r="E22" s="63">
        <v>204460291.22</v>
      </c>
      <c r="F22" s="63">
        <v>203836020.55250001</v>
      </c>
      <c r="G22" s="63">
        <v>203085691.38749999</v>
      </c>
      <c r="H22" s="62">
        <v>202924796.08250004</v>
      </c>
      <c r="I22" s="63">
        <v>202764240.05000001</v>
      </c>
      <c r="J22" s="63">
        <v>202783368.93000007</v>
      </c>
      <c r="K22" s="62">
        <v>202693439.45000002</v>
      </c>
      <c r="L22" s="63">
        <v>202749490.80000004</v>
      </c>
      <c r="M22" s="63">
        <v>202716187.03999999</v>
      </c>
      <c r="N22" s="63">
        <v>202726525.70000005</v>
      </c>
      <c r="O22" s="63">
        <v>202799647.89000002</v>
      </c>
      <c r="P22" s="63">
        <v>202759896.11000001</v>
      </c>
      <c r="Q22" s="63"/>
      <c r="R22" s="7">
        <v>202790258.42596403</v>
      </c>
    </row>
    <row r="23" spans="1:18" x14ac:dyDescent="0.3">
      <c r="A23" s="58" t="s">
        <v>161</v>
      </c>
      <c r="B23" s="15">
        <v>2013</v>
      </c>
      <c r="C23" s="20">
        <v>206819729.81000003</v>
      </c>
      <c r="D23" s="59">
        <v>207295660.1875</v>
      </c>
      <c r="E23" s="60">
        <v>205756665.82749996</v>
      </c>
      <c r="F23" s="60">
        <v>204834386.88749999</v>
      </c>
      <c r="G23" s="60">
        <v>204223563.10749993</v>
      </c>
      <c r="H23" s="59">
        <v>204129567.90749997</v>
      </c>
      <c r="I23" s="60">
        <v>204002310.54000002</v>
      </c>
      <c r="J23" s="60">
        <v>203934322.77000004</v>
      </c>
      <c r="K23" s="59">
        <v>203937133.36999997</v>
      </c>
      <c r="L23" s="60">
        <v>203770149.47999999</v>
      </c>
      <c r="M23" s="60">
        <v>203762463.30999997</v>
      </c>
      <c r="N23" s="60">
        <v>203769997.83000001</v>
      </c>
      <c r="O23" s="60">
        <v>203772806.43999997</v>
      </c>
      <c r="P23" s="60"/>
      <c r="Q23" s="60"/>
      <c r="R23" s="20">
        <v>203773973.72003508</v>
      </c>
    </row>
    <row r="24" spans="1:18" x14ac:dyDescent="0.3">
      <c r="A24" s="61" t="s">
        <v>161</v>
      </c>
      <c r="B24" s="6">
        <v>2014</v>
      </c>
      <c r="C24" s="7">
        <v>220061616.45499998</v>
      </c>
      <c r="D24" s="62">
        <v>218473866.09999999</v>
      </c>
      <c r="E24" s="63">
        <v>217238317.35000002</v>
      </c>
      <c r="F24" s="63">
        <v>216489731.49999991</v>
      </c>
      <c r="G24" s="63">
        <v>215918412.88</v>
      </c>
      <c r="H24" s="62">
        <v>215566041.11999995</v>
      </c>
      <c r="I24" s="63">
        <v>215476886.80999997</v>
      </c>
      <c r="J24" s="63">
        <v>215450170.75</v>
      </c>
      <c r="K24" s="62">
        <v>215454075.91999999</v>
      </c>
      <c r="L24" s="63">
        <v>215443296.93000001</v>
      </c>
      <c r="M24" s="63">
        <v>215434423.25999999</v>
      </c>
      <c r="N24" s="63">
        <v>215337655.13999999</v>
      </c>
      <c r="O24" s="63"/>
      <c r="P24" s="63"/>
      <c r="Q24" s="63"/>
      <c r="R24" s="7">
        <v>215329749.53408596</v>
      </c>
    </row>
    <row r="25" spans="1:18" x14ac:dyDescent="0.3">
      <c r="A25" s="58" t="s">
        <v>161</v>
      </c>
      <c r="B25" s="15">
        <v>2015</v>
      </c>
      <c r="C25" s="20">
        <v>206117546.52999997</v>
      </c>
      <c r="D25" s="59">
        <v>208157900.17500004</v>
      </c>
      <c r="E25" s="60">
        <v>206750469.69750002</v>
      </c>
      <c r="F25" s="60">
        <v>206006506.60750002</v>
      </c>
      <c r="G25" s="60">
        <v>205339719.35000002</v>
      </c>
      <c r="H25" s="59">
        <v>205079215.17000002</v>
      </c>
      <c r="I25" s="60">
        <v>204998312.53</v>
      </c>
      <c r="J25" s="60">
        <v>204935489.47999999</v>
      </c>
      <c r="K25" s="59">
        <v>204866178.03</v>
      </c>
      <c r="L25" s="60">
        <v>204808790.64999998</v>
      </c>
      <c r="M25" s="60">
        <v>204776364.15999997</v>
      </c>
      <c r="N25" s="60"/>
      <c r="O25" s="60"/>
      <c r="P25" s="60"/>
      <c r="Q25" s="60"/>
      <c r="R25" s="20">
        <v>204780229.593207</v>
      </c>
    </row>
    <row r="26" spans="1:18" x14ac:dyDescent="0.3">
      <c r="A26" s="61" t="s">
        <v>161</v>
      </c>
      <c r="B26" s="6">
        <v>2016</v>
      </c>
      <c r="C26" s="7">
        <v>183215064.33499998</v>
      </c>
      <c r="D26" s="62">
        <v>183815520.39499998</v>
      </c>
      <c r="E26" s="63">
        <v>182257796.25999999</v>
      </c>
      <c r="F26" s="63">
        <v>181605154.65999997</v>
      </c>
      <c r="G26" s="63">
        <v>181257823.44</v>
      </c>
      <c r="H26" s="62">
        <v>180948218.53999996</v>
      </c>
      <c r="I26" s="63">
        <v>180581748.40000001</v>
      </c>
      <c r="J26" s="63">
        <v>180501811.81</v>
      </c>
      <c r="K26" s="62">
        <v>180407254.91</v>
      </c>
      <c r="L26" s="63">
        <v>180372096.36999997</v>
      </c>
      <c r="M26" s="63"/>
      <c r="N26" s="63"/>
      <c r="O26" s="63"/>
      <c r="P26" s="63"/>
      <c r="Q26" s="63"/>
      <c r="R26" s="7">
        <v>180364891.67671505</v>
      </c>
    </row>
    <row r="27" spans="1:18" x14ac:dyDescent="0.3">
      <c r="A27" s="58" t="s">
        <v>161</v>
      </c>
      <c r="B27" s="15">
        <v>2017</v>
      </c>
      <c r="C27" s="20">
        <v>179210381.185</v>
      </c>
      <c r="D27" s="59">
        <v>181238772.19000003</v>
      </c>
      <c r="E27" s="60">
        <v>179758665.70500004</v>
      </c>
      <c r="F27" s="60">
        <v>179238328.94499999</v>
      </c>
      <c r="G27" s="60">
        <v>178660275.72500002</v>
      </c>
      <c r="H27" s="59">
        <v>178432504.75500003</v>
      </c>
      <c r="I27" s="60">
        <v>178155542.965</v>
      </c>
      <c r="J27" s="60">
        <v>177884794.24000001</v>
      </c>
      <c r="K27" s="59">
        <v>177772149.46000001</v>
      </c>
      <c r="L27" s="60"/>
      <c r="M27" s="60"/>
      <c r="N27" s="60"/>
      <c r="O27" s="60"/>
      <c r="P27" s="60"/>
      <c r="Q27" s="60"/>
      <c r="R27" s="20">
        <v>177763319.33715495</v>
      </c>
    </row>
    <row r="28" spans="1:18" x14ac:dyDescent="0.3">
      <c r="A28" s="61" t="s">
        <v>161</v>
      </c>
      <c r="B28" s="6">
        <v>2018</v>
      </c>
      <c r="C28" s="7">
        <v>190978518.31999999</v>
      </c>
      <c r="D28" s="62">
        <v>192092651.87500003</v>
      </c>
      <c r="E28" s="63">
        <v>190472316.63999999</v>
      </c>
      <c r="F28" s="63">
        <v>189664009.435</v>
      </c>
      <c r="G28" s="63">
        <v>189309536.63500002</v>
      </c>
      <c r="H28" s="62">
        <v>188776027.32999998</v>
      </c>
      <c r="I28" s="63">
        <v>188530590.57999998</v>
      </c>
      <c r="J28" s="63">
        <v>188485297.66</v>
      </c>
      <c r="K28" s="62"/>
      <c r="L28" s="63"/>
      <c r="M28" s="63"/>
      <c r="N28" s="63"/>
      <c r="O28" s="63"/>
      <c r="P28" s="63"/>
      <c r="Q28" s="63"/>
      <c r="R28" s="7">
        <v>188387171.30373105</v>
      </c>
    </row>
    <row r="29" spans="1:18" x14ac:dyDescent="0.3">
      <c r="A29" s="58" t="s">
        <v>161</v>
      </c>
      <c r="B29" s="15">
        <v>2019</v>
      </c>
      <c r="C29" s="20">
        <v>198088192.19999999</v>
      </c>
      <c r="D29" s="59">
        <v>203451053.38999996</v>
      </c>
      <c r="E29" s="60">
        <v>202391097.20000005</v>
      </c>
      <c r="F29" s="60">
        <v>201913220.78</v>
      </c>
      <c r="G29" s="60">
        <v>201304725.46999997</v>
      </c>
      <c r="H29" s="59">
        <v>201936702.42999998</v>
      </c>
      <c r="I29" s="60">
        <v>202600205.42999899</v>
      </c>
      <c r="J29" s="60"/>
      <c r="K29" s="59"/>
      <c r="L29" s="60"/>
      <c r="M29" s="60"/>
      <c r="N29" s="60"/>
      <c r="O29" s="60"/>
      <c r="P29" s="60"/>
      <c r="Q29" s="60"/>
      <c r="R29" s="20">
        <v>202460136.10559297</v>
      </c>
    </row>
    <row r="30" spans="1:18" x14ac:dyDescent="0.3">
      <c r="A30" s="61" t="s">
        <v>161</v>
      </c>
      <c r="B30" s="6">
        <v>2020</v>
      </c>
      <c r="C30" s="7">
        <v>154332142.54999998</v>
      </c>
      <c r="D30" s="62">
        <v>160358100.14749998</v>
      </c>
      <c r="E30" s="63">
        <v>159669113.90500003</v>
      </c>
      <c r="F30" s="63">
        <v>159085713.02000001</v>
      </c>
      <c r="G30" s="63">
        <v>158872055.40000001</v>
      </c>
      <c r="H30" s="62">
        <v>158529900.84</v>
      </c>
      <c r="I30" s="63"/>
      <c r="J30" s="63"/>
      <c r="K30" s="62"/>
      <c r="L30" s="63"/>
      <c r="M30" s="63"/>
      <c r="N30" s="63"/>
      <c r="O30" s="63"/>
      <c r="P30" s="63"/>
      <c r="Q30" s="63"/>
      <c r="R30" s="7">
        <v>158322678.228899</v>
      </c>
    </row>
    <row r="31" spans="1:18" x14ac:dyDescent="0.3">
      <c r="A31" s="58" t="s">
        <v>161</v>
      </c>
      <c r="B31" s="15">
        <v>2021</v>
      </c>
      <c r="C31" s="20">
        <v>192897052.97499996</v>
      </c>
      <c r="D31" s="59">
        <v>206015076.755</v>
      </c>
      <c r="E31" s="60">
        <v>204979109.92000002</v>
      </c>
      <c r="F31" s="60">
        <v>204690941.04000002</v>
      </c>
      <c r="G31" s="60">
        <v>204155492.97000003</v>
      </c>
      <c r="H31" s="59"/>
      <c r="I31" s="60"/>
      <c r="J31" s="60"/>
      <c r="K31" s="59"/>
      <c r="L31" s="60"/>
      <c r="M31" s="60"/>
      <c r="N31" s="60"/>
      <c r="O31" s="60"/>
      <c r="P31" s="60"/>
      <c r="Q31" s="60"/>
      <c r="R31" s="20">
        <v>203769350.80221584</v>
      </c>
    </row>
    <row r="32" spans="1:18" x14ac:dyDescent="0.3">
      <c r="A32" s="61" t="s">
        <v>161</v>
      </c>
      <c r="B32" s="6">
        <v>2022</v>
      </c>
      <c r="C32" s="7">
        <v>302433464.005</v>
      </c>
      <c r="D32" s="62">
        <v>330406564.29500002</v>
      </c>
      <c r="E32" s="63">
        <v>329782961.03999996</v>
      </c>
      <c r="F32" s="63">
        <v>328612690.91000009</v>
      </c>
      <c r="G32" s="63"/>
      <c r="H32" s="62"/>
      <c r="I32" s="63"/>
      <c r="J32" s="63"/>
      <c r="K32" s="62"/>
      <c r="L32" s="63"/>
      <c r="M32" s="63"/>
      <c r="N32" s="63"/>
      <c r="O32" s="63"/>
      <c r="P32" s="63"/>
      <c r="Q32" s="63"/>
      <c r="R32" s="7">
        <v>327607001.49567592</v>
      </c>
    </row>
    <row r="33" spans="1:18" x14ac:dyDescent="0.3">
      <c r="A33" s="58" t="s">
        <v>162</v>
      </c>
      <c r="B33" s="15">
        <v>2023</v>
      </c>
      <c r="C33" s="20">
        <v>380634988.14999902</v>
      </c>
      <c r="D33" s="59">
        <v>417014373.04499894</v>
      </c>
      <c r="E33" s="60">
        <v>415044143.01749885</v>
      </c>
      <c r="F33" s="60"/>
      <c r="G33" s="60"/>
      <c r="H33" s="59"/>
      <c r="I33" s="60"/>
      <c r="J33" s="60"/>
      <c r="K33" s="59"/>
      <c r="L33" s="60"/>
      <c r="M33" s="60"/>
      <c r="N33" s="60"/>
      <c r="O33" s="60"/>
      <c r="P33" s="60"/>
      <c r="Q33" s="60"/>
      <c r="R33" s="20">
        <v>412692509.57639313</v>
      </c>
    </row>
    <row r="34" spans="1:18" x14ac:dyDescent="0.3">
      <c r="A34" s="61" t="s">
        <v>162</v>
      </c>
      <c r="B34" s="6">
        <v>2024</v>
      </c>
      <c r="C34" s="7">
        <v>395724290.90999901</v>
      </c>
      <c r="D34" s="112">
        <v>420991849.35999894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63"/>
      <c r="Q34" s="63"/>
      <c r="R34" s="7">
        <v>418689277.37142301</v>
      </c>
    </row>
    <row r="35" spans="1:18" x14ac:dyDescent="0.3">
      <c r="A35" s="58" t="s">
        <v>162</v>
      </c>
      <c r="B35" s="15">
        <v>2025</v>
      </c>
      <c r="C35" s="20">
        <v>434192577.53500009</v>
      </c>
      <c r="D35" s="59"/>
      <c r="E35" s="60"/>
      <c r="F35" s="60"/>
      <c r="G35" s="60"/>
      <c r="H35" s="59"/>
      <c r="I35" s="60"/>
      <c r="J35" s="60"/>
      <c r="K35" s="59"/>
      <c r="L35" s="60"/>
      <c r="M35" s="60"/>
      <c r="N35" s="60"/>
      <c r="O35" s="60"/>
      <c r="P35" s="60"/>
      <c r="Q35" s="60"/>
      <c r="R35" s="20">
        <v>453216288.47145998</v>
      </c>
    </row>
    <row r="38" spans="1:18" x14ac:dyDescent="0.3">
      <c r="A38" t="s">
        <v>276</v>
      </c>
    </row>
    <row r="39" spans="1:18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3:19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3:19" x14ac:dyDescent="0.3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3:19" x14ac:dyDescent="0.3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3:19" x14ac:dyDescent="0.3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3:19" x14ac:dyDescent="0.3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3:19" x14ac:dyDescent="0.3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7" spans="3:19" x14ac:dyDescent="0.3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S57" s="1"/>
    </row>
    <row r="58" spans="3:19" x14ac:dyDescent="0.3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S58" s="1"/>
    </row>
    <row r="59" spans="3:19" x14ac:dyDescent="0.3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S59" s="1"/>
    </row>
    <row r="60" spans="3:19" x14ac:dyDescent="0.3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S60" s="1"/>
    </row>
    <row r="61" spans="3:19" x14ac:dyDescent="0.3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S61" s="1"/>
    </row>
    <row r="62" spans="3:19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S62" s="1"/>
    </row>
    <row r="63" spans="3:19" x14ac:dyDescent="0.3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S63" s="1"/>
    </row>
    <row r="64" spans="3:19" x14ac:dyDescent="0.3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S64" s="1"/>
    </row>
    <row r="65" spans="2:19" x14ac:dyDescent="0.3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S65" s="1"/>
    </row>
    <row r="66" spans="2:19" x14ac:dyDescent="0.3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S66" s="1"/>
    </row>
    <row r="67" spans="2:19" x14ac:dyDescent="0.3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S67" s="1"/>
    </row>
    <row r="68" spans="2:19" x14ac:dyDescent="0.3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S68" s="1"/>
    </row>
    <row r="69" spans="2:19" x14ac:dyDescent="0.3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S69" s="1"/>
    </row>
    <row r="70" spans="2:19" x14ac:dyDescent="0.3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S70" s="1"/>
    </row>
    <row r="71" spans="2:19" x14ac:dyDescent="0.3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S71" s="1"/>
    </row>
    <row r="74" spans="2:19" x14ac:dyDescent="0.3">
      <c r="B74" t="s">
        <v>13</v>
      </c>
      <c r="C74">
        <v>1</v>
      </c>
      <c r="D74">
        <v>2</v>
      </c>
      <c r="E74">
        <v>3</v>
      </c>
      <c r="F74">
        <v>4</v>
      </c>
      <c r="G74">
        <v>5</v>
      </c>
      <c r="H74">
        <v>6</v>
      </c>
      <c r="I74">
        <v>7</v>
      </c>
      <c r="J74">
        <v>8</v>
      </c>
      <c r="K74">
        <v>9</v>
      </c>
      <c r="L74">
        <v>10</v>
      </c>
      <c r="M74">
        <v>11</v>
      </c>
      <c r="N74">
        <v>12</v>
      </c>
      <c r="O74">
        <v>13</v>
      </c>
      <c r="P74">
        <v>14</v>
      </c>
      <c r="Q74">
        <v>15</v>
      </c>
    </row>
    <row r="75" spans="2:19" x14ac:dyDescent="0.3">
      <c r="B75">
        <v>2011</v>
      </c>
      <c r="C75">
        <v>224761091.56999901</v>
      </c>
      <c r="D75">
        <v>219899766.97999999</v>
      </c>
      <c r="E75">
        <v>215570692</v>
      </c>
      <c r="F75">
        <v>214820255.452499</v>
      </c>
      <c r="G75">
        <v>214565141.78249899</v>
      </c>
      <c r="H75">
        <v>214314118.49249899</v>
      </c>
      <c r="I75">
        <v>214244304.4025</v>
      </c>
      <c r="J75">
        <v>214227945.209999</v>
      </c>
      <c r="K75">
        <v>214171400.019999</v>
      </c>
      <c r="L75">
        <v>214074871.889999</v>
      </c>
      <c r="M75">
        <v>214036702.14999899</v>
      </c>
      <c r="N75">
        <v>214032163.33999899</v>
      </c>
      <c r="O75">
        <v>214027638.639999</v>
      </c>
      <c r="P75">
        <v>214030807.63999999</v>
      </c>
      <c r="Q75">
        <v>214030310.63999999</v>
      </c>
    </row>
    <row r="76" spans="2:19" x14ac:dyDescent="0.3">
      <c r="B76">
        <v>2012</v>
      </c>
      <c r="C76">
        <v>210914701.59999999</v>
      </c>
      <c r="D76">
        <v>206261030.66</v>
      </c>
      <c r="E76">
        <v>204460291.22</v>
      </c>
      <c r="F76">
        <v>203836020.55250001</v>
      </c>
      <c r="G76">
        <v>203085691.38749999</v>
      </c>
      <c r="H76">
        <v>202924796.08250001</v>
      </c>
      <c r="I76">
        <v>202764240.05000001</v>
      </c>
      <c r="J76">
        <v>202783368.93000001</v>
      </c>
      <c r="K76">
        <v>202693439.44999999</v>
      </c>
      <c r="L76">
        <v>202749490.80000001</v>
      </c>
      <c r="M76">
        <v>202716187.03999999</v>
      </c>
      <c r="N76">
        <v>202726525.69999999</v>
      </c>
      <c r="O76">
        <v>202799647.88999999</v>
      </c>
      <c r="P76">
        <v>202759896.11000001</v>
      </c>
    </row>
    <row r="77" spans="2:19" x14ac:dyDescent="0.3">
      <c r="B77">
        <v>2013</v>
      </c>
      <c r="C77">
        <v>206819729.81</v>
      </c>
      <c r="D77">
        <v>207295660.1875</v>
      </c>
      <c r="E77">
        <v>205756665.82749999</v>
      </c>
      <c r="F77">
        <v>204834386.88749999</v>
      </c>
      <c r="G77">
        <v>204223563.10749999</v>
      </c>
      <c r="H77">
        <v>204129567.9075</v>
      </c>
      <c r="I77">
        <v>204002310.53999999</v>
      </c>
      <c r="J77">
        <v>203934322.77000001</v>
      </c>
      <c r="K77">
        <v>203937133.37</v>
      </c>
      <c r="L77">
        <v>203770149.47999999</v>
      </c>
      <c r="M77">
        <v>203762463.31</v>
      </c>
      <c r="N77">
        <v>203769997.83000001</v>
      </c>
      <c r="O77">
        <v>203772806.44</v>
      </c>
    </row>
    <row r="78" spans="2:19" x14ac:dyDescent="0.3">
      <c r="B78">
        <v>2014</v>
      </c>
      <c r="C78">
        <v>220061616.45500001</v>
      </c>
      <c r="D78">
        <v>218473866.09999999</v>
      </c>
      <c r="E78">
        <v>217238317.34999999</v>
      </c>
      <c r="F78">
        <v>216489731.5</v>
      </c>
      <c r="G78">
        <v>215918412.88</v>
      </c>
      <c r="H78">
        <v>215566041.12</v>
      </c>
      <c r="I78">
        <v>215476886.81</v>
      </c>
      <c r="J78">
        <v>215450170.75</v>
      </c>
      <c r="K78">
        <v>215454075.91999999</v>
      </c>
      <c r="L78">
        <v>215443296.93000001</v>
      </c>
      <c r="M78">
        <v>215434423.25999999</v>
      </c>
      <c r="N78">
        <v>215337655.13999999</v>
      </c>
    </row>
    <row r="79" spans="2:19" x14ac:dyDescent="0.3">
      <c r="B79">
        <v>2015</v>
      </c>
      <c r="C79">
        <v>206117546.53</v>
      </c>
      <c r="D79">
        <v>208157900.17500001</v>
      </c>
      <c r="E79">
        <v>206750469.69749999</v>
      </c>
      <c r="F79">
        <v>206006506.60749999</v>
      </c>
      <c r="G79">
        <v>205339719.34999999</v>
      </c>
      <c r="H79">
        <v>205079215.16999999</v>
      </c>
      <c r="I79">
        <v>204998312.53</v>
      </c>
      <c r="J79">
        <v>204935489.47999999</v>
      </c>
      <c r="K79">
        <v>204866178.03</v>
      </c>
      <c r="L79">
        <v>204808790.65000001</v>
      </c>
      <c r="M79">
        <v>204776364.16</v>
      </c>
    </row>
    <row r="80" spans="2:19" x14ac:dyDescent="0.3">
      <c r="B80">
        <v>2016</v>
      </c>
      <c r="C80">
        <v>183215064.33500001</v>
      </c>
      <c r="D80">
        <v>183815520.39500001</v>
      </c>
      <c r="E80">
        <v>182257796.25999999</v>
      </c>
      <c r="F80">
        <v>181605154.66</v>
      </c>
      <c r="G80">
        <v>181257823.44</v>
      </c>
      <c r="H80">
        <v>180948218.53999999</v>
      </c>
      <c r="I80">
        <v>180581748.40000001</v>
      </c>
      <c r="J80">
        <v>180501811.81</v>
      </c>
      <c r="K80">
        <v>180407254.91</v>
      </c>
      <c r="L80">
        <v>180372096.37</v>
      </c>
    </row>
    <row r="81" spans="2:17" x14ac:dyDescent="0.3">
      <c r="B81">
        <v>2017</v>
      </c>
      <c r="C81">
        <v>179210381.185</v>
      </c>
      <c r="D81">
        <v>181238772.19</v>
      </c>
      <c r="E81">
        <v>179758665.70500001</v>
      </c>
      <c r="F81">
        <v>179238328.94499999</v>
      </c>
      <c r="G81">
        <v>178660275.72499999</v>
      </c>
      <c r="H81">
        <v>178432504.755</v>
      </c>
      <c r="I81">
        <v>178155542.965</v>
      </c>
      <c r="J81">
        <v>177884794.24000001</v>
      </c>
      <c r="K81">
        <v>177772149.46000001</v>
      </c>
    </row>
    <row r="82" spans="2:17" x14ac:dyDescent="0.3">
      <c r="B82">
        <v>2018</v>
      </c>
      <c r="C82">
        <v>190978518.31999999</v>
      </c>
      <c r="D82">
        <v>192092651.875</v>
      </c>
      <c r="E82">
        <v>190472316.63999999</v>
      </c>
      <c r="F82">
        <v>189664009.435</v>
      </c>
      <c r="G82">
        <v>189309536.63499999</v>
      </c>
      <c r="H82">
        <v>188776027.33000001</v>
      </c>
      <c r="I82">
        <v>188530590.58000001</v>
      </c>
      <c r="J82">
        <v>188485297.66</v>
      </c>
    </row>
    <row r="83" spans="2:17" x14ac:dyDescent="0.3">
      <c r="B83">
        <v>2019</v>
      </c>
      <c r="C83">
        <v>198088192.19999999</v>
      </c>
      <c r="D83">
        <v>203451053.38999999</v>
      </c>
      <c r="E83">
        <v>202391097.19999999</v>
      </c>
      <c r="F83">
        <v>201913220.78</v>
      </c>
      <c r="G83">
        <v>201304725.47</v>
      </c>
      <c r="H83">
        <v>201936702.43000001</v>
      </c>
      <c r="I83">
        <v>202600205.42999899</v>
      </c>
    </row>
    <row r="84" spans="2:17" x14ac:dyDescent="0.3">
      <c r="B84">
        <v>2020</v>
      </c>
      <c r="C84">
        <v>154332142.55000001</v>
      </c>
      <c r="D84">
        <v>160358100.14750001</v>
      </c>
      <c r="E84">
        <v>159669113.905</v>
      </c>
      <c r="F84">
        <v>159085713.02000001</v>
      </c>
      <c r="G84">
        <v>158872055.40000001</v>
      </c>
      <c r="H84">
        <v>158529900.84</v>
      </c>
    </row>
    <row r="85" spans="2:17" x14ac:dyDescent="0.3">
      <c r="B85">
        <v>2021</v>
      </c>
      <c r="C85">
        <v>192897052.97499999</v>
      </c>
      <c r="D85">
        <v>206015076.755</v>
      </c>
      <c r="E85">
        <v>204979109.91999999</v>
      </c>
      <c r="F85">
        <v>204690941.03999999</v>
      </c>
      <c r="G85">
        <v>204155492.97</v>
      </c>
    </row>
    <row r="86" spans="2:17" x14ac:dyDescent="0.3">
      <c r="B86">
        <v>2022</v>
      </c>
      <c r="C86">
        <v>302433464.005</v>
      </c>
      <c r="D86">
        <v>330406564.29500002</v>
      </c>
      <c r="E86">
        <v>329782961.04000002</v>
      </c>
      <c r="F86">
        <v>328612690.91000003</v>
      </c>
    </row>
    <row r="87" spans="2:17" x14ac:dyDescent="0.3">
      <c r="B87">
        <v>2023</v>
      </c>
      <c r="C87">
        <v>380634988.14999902</v>
      </c>
      <c r="D87">
        <v>417014373.044999</v>
      </c>
      <c r="E87">
        <v>415044143.01749903</v>
      </c>
    </row>
    <row r="88" spans="2:17" x14ac:dyDescent="0.3">
      <c r="B88">
        <v>2024</v>
      </c>
      <c r="C88">
        <v>395724290.90999901</v>
      </c>
      <c r="D88">
        <v>420991849.359999</v>
      </c>
    </row>
    <row r="89" spans="2:17" x14ac:dyDescent="0.3">
      <c r="B89">
        <v>2025</v>
      </c>
      <c r="C89">
        <v>434192577.53500003</v>
      </c>
    </row>
    <row r="91" spans="2:17" x14ac:dyDescent="0.3">
      <c r="B91">
        <v>2011</v>
      </c>
      <c r="C91" s="1">
        <f>C75-C21</f>
        <v>0</v>
      </c>
      <c r="D91" s="1">
        <f t="shared" ref="D91:Q91" si="0">D75-D21</f>
        <v>0</v>
      </c>
      <c r="E91" s="1">
        <f t="shared" si="0"/>
        <v>0</v>
      </c>
      <c r="F91" s="1">
        <f t="shared" si="0"/>
        <v>0</v>
      </c>
      <c r="G91" s="1">
        <f t="shared" si="0"/>
        <v>0</v>
      </c>
      <c r="H91" s="1">
        <f t="shared" si="0"/>
        <v>0</v>
      </c>
      <c r="I91" s="1">
        <f t="shared" si="0"/>
        <v>0</v>
      </c>
      <c r="J91" s="1">
        <f t="shared" si="0"/>
        <v>0</v>
      </c>
      <c r="K91" s="1">
        <f t="shared" si="0"/>
        <v>0</v>
      </c>
      <c r="L91" s="1">
        <f t="shared" si="0"/>
        <v>0</v>
      </c>
      <c r="M91" s="1">
        <f t="shared" si="0"/>
        <v>0</v>
      </c>
      <c r="N91" s="1">
        <f t="shared" si="0"/>
        <v>0</v>
      </c>
      <c r="O91" s="1">
        <f t="shared" si="0"/>
        <v>0</v>
      </c>
      <c r="P91" s="1">
        <f t="shared" si="0"/>
        <v>0</v>
      </c>
      <c r="Q91" s="1">
        <f t="shared" si="0"/>
        <v>0</v>
      </c>
    </row>
    <row r="92" spans="2:17" x14ac:dyDescent="0.3">
      <c r="B92">
        <v>2012</v>
      </c>
      <c r="C92" s="1">
        <f t="shared" ref="C92:Q92" si="1">C76-C22</f>
        <v>0</v>
      </c>
      <c r="D92" s="1">
        <f t="shared" si="1"/>
        <v>0</v>
      </c>
      <c r="E92" s="1">
        <f t="shared" si="1"/>
        <v>0</v>
      </c>
      <c r="F92" s="1">
        <f t="shared" si="1"/>
        <v>0</v>
      </c>
      <c r="G92" s="1">
        <f t="shared" si="1"/>
        <v>0</v>
      </c>
      <c r="H92" s="1">
        <f t="shared" si="1"/>
        <v>0</v>
      </c>
      <c r="I92" s="1">
        <f t="shared" si="1"/>
        <v>0</v>
      </c>
      <c r="J92" s="1">
        <f t="shared" si="1"/>
        <v>0</v>
      </c>
      <c r="K92" s="1">
        <f t="shared" si="1"/>
        <v>0</v>
      </c>
      <c r="L92" s="1">
        <f t="shared" si="1"/>
        <v>0</v>
      </c>
      <c r="M92" s="1">
        <f t="shared" si="1"/>
        <v>0</v>
      </c>
      <c r="N92" s="1">
        <f t="shared" si="1"/>
        <v>0</v>
      </c>
      <c r="O92" s="1">
        <f t="shared" si="1"/>
        <v>0</v>
      </c>
      <c r="P92" s="1">
        <f t="shared" si="1"/>
        <v>0</v>
      </c>
      <c r="Q92" s="1">
        <f t="shared" si="1"/>
        <v>0</v>
      </c>
    </row>
    <row r="93" spans="2:17" x14ac:dyDescent="0.3">
      <c r="B93">
        <v>2013</v>
      </c>
      <c r="C93" s="1">
        <f t="shared" ref="C93:Q93" si="2">C77-C23</f>
        <v>0</v>
      </c>
      <c r="D93" s="1">
        <f t="shared" si="2"/>
        <v>0</v>
      </c>
      <c r="E93" s="1">
        <f t="shared" si="2"/>
        <v>0</v>
      </c>
      <c r="F93" s="1">
        <f t="shared" si="2"/>
        <v>0</v>
      </c>
      <c r="G93" s="1">
        <f t="shared" si="2"/>
        <v>0</v>
      </c>
      <c r="H93" s="1">
        <f t="shared" si="2"/>
        <v>0</v>
      </c>
      <c r="I93" s="1">
        <f t="shared" si="2"/>
        <v>0</v>
      </c>
      <c r="J93" s="1">
        <f t="shared" si="2"/>
        <v>0</v>
      </c>
      <c r="K93" s="1">
        <f t="shared" si="2"/>
        <v>0</v>
      </c>
      <c r="L93" s="1">
        <f t="shared" si="2"/>
        <v>0</v>
      </c>
      <c r="M93" s="1">
        <f t="shared" si="2"/>
        <v>0</v>
      </c>
      <c r="N93" s="1">
        <f t="shared" si="2"/>
        <v>0</v>
      </c>
      <c r="O93" s="1">
        <f t="shared" si="2"/>
        <v>0</v>
      </c>
      <c r="P93" s="1">
        <f t="shared" si="2"/>
        <v>0</v>
      </c>
      <c r="Q93" s="1">
        <f t="shared" si="2"/>
        <v>0</v>
      </c>
    </row>
    <row r="94" spans="2:17" x14ac:dyDescent="0.3">
      <c r="B94">
        <v>2014</v>
      </c>
      <c r="C94" s="1">
        <f t="shared" ref="C94:Q94" si="3">C78-C24</f>
        <v>0</v>
      </c>
      <c r="D94" s="1">
        <f t="shared" si="3"/>
        <v>0</v>
      </c>
      <c r="E94" s="1">
        <f t="shared" si="3"/>
        <v>0</v>
      </c>
      <c r="F94" s="1">
        <f t="shared" si="3"/>
        <v>0</v>
      </c>
      <c r="G94" s="1">
        <f t="shared" si="3"/>
        <v>0</v>
      </c>
      <c r="H94" s="1">
        <f t="shared" si="3"/>
        <v>0</v>
      </c>
      <c r="I94" s="1">
        <f t="shared" si="3"/>
        <v>0</v>
      </c>
      <c r="J94" s="1">
        <f t="shared" si="3"/>
        <v>0</v>
      </c>
      <c r="K94" s="1">
        <f t="shared" si="3"/>
        <v>0</v>
      </c>
      <c r="L94" s="1">
        <f t="shared" si="3"/>
        <v>0</v>
      </c>
      <c r="M94" s="1">
        <f t="shared" si="3"/>
        <v>0</v>
      </c>
      <c r="N94" s="1">
        <f t="shared" si="3"/>
        <v>0</v>
      </c>
      <c r="O94" s="1">
        <f t="shared" si="3"/>
        <v>0</v>
      </c>
      <c r="P94" s="1">
        <f t="shared" si="3"/>
        <v>0</v>
      </c>
      <c r="Q94" s="1">
        <f t="shared" si="3"/>
        <v>0</v>
      </c>
    </row>
    <row r="95" spans="2:17" x14ac:dyDescent="0.3">
      <c r="B95">
        <v>2015</v>
      </c>
      <c r="C95" s="1">
        <f t="shared" ref="C95:Q95" si="4">C79-C25</f>
        <v>0</v>
      </c>
      <c r="D95" s="1">
        <f t="shared" si="4"/>
        <v>0</v>
      </c>
      <c r="E95" s="1">
        <f t="shared" si="4"/>
        <v>0</v>
      </c>
      <c r="F95" s="1">
        <f t="shared" si="4"/>
        <v>0</v>
      </c>
      <c r="G95" s="1">
        <f t="shared" si="4"/>
        <v>0</v>
      </c>
      <c r="H95" s="1">
        <f t="shared" si="4"/>
        <v>0</v>
      </c>
      <c r="I95" s="1">
        <f t="shared" si="4"/>
        <v>0</v>
      </c>
      <c r="J95" s="1">
        <f t="shared" si="4"/>
        <v>0</v>
      </c>
      <c r="K95" s="1">
        <f t="shared" si="4"/>
        <v>0</v>
      </c>
      <c r="L95" s="1">
        <f t="shared" si="4"/>
        <v>0</v>
      </c>
      <c r="M95" s="1">
        <f t="shared" si="4"/>
        <v>0</v>
      </c>
      <c r="N95" s="1">
        <f t="shared" si="4"/>
        <v>0</v>
      </c>
      <c r="O95" s="1">
        <f t="shared" si="4"/>
        <v>0</v>
      </c>
      <c r="P95" s="1">
        <f t="shared" si="4"/>
        <v>0</v>
      </c>
      <c r="Q95" s="1">
        <f t="shared" si="4"/>
        <v>0</v>
      </c>
    </row>
    <row r="96" spans="2:17" x14ac:dyDescent="0.3">
      <c r="B96">
        <v>2016</v>
      </c>
      <c r="C96" s="1">
        <f t="shared" ref="C96:Q96" si="5">C80-C26</f>
        <v>0</v>
      </c>
      <c r="D96" s="1">
        <f t="shared" si="5"/>
        <v>0</v>
      </c>
      <c r="E96" s="1">
        <f t="shared" si="5"/>
        <v>0</v>
      </c>
      <c r="F96" s="1">
        <f t="shared" si="5"/>
        <v>0</v>
      </c>
      <c r="G96" s="1">
        <f t="shared" si="5"/>
        <v>0</v>
      </c>
      <c r="H96" s="1">
        <f t="shared" si="5"/>
        <v>0</v>
      </c>
      <c r="I96" s="1">
        <f t="shared" si="5"/>
        <v>0</v>
      </c>
      <c r="J96" s="1">
        <f t="shared" si="5"/>
        <v>0</v>
      </c>
      <c r="K96" s="1">
        <f t="shared" si="5"/>
        <v>0</v>
      </c>
      <c r="L96" s="1">
        <f t="shared" si="5"/>
        <v>0</v>
      </c>
      <c r="M96" s="1">
        <f t="shared" si="5"/>
        <v>0</v>
      </c>
      <c r="N96" s="1">
        <f t="shared" si="5"/>
        <v>0</v>
      </c>
      <c r="O96" s="1">
        <f t="shared" si="5"/>
        <v>0</v>
      </c>
      <c r="P96" s="1">
        <f t="shared" si="5"/>
        <v>0</v>
      </c>
      <c r="Q96" s="1">
        <f t="shared" si="5"/>
        <v>0</v>
      </c>
    </row>
    <row r="97" spans="2:17" x14ac:dyDescent="0.3">
      <c r="B97">
        <v>2017</v>
      </c>
      <c r="C97" s="1">
        <f t="shared" ref="C97:Q97" si="6">C81-C27</f>
        <v>0</v>
      </c>
      <c r="D97" s="1">
        <f t="shared" si="6"/>
        <v>0</v>
      </c>
      <c r="E97" s="1">
        <f t="shared" si="6"/>
        <v>0</v>
      </c>
      <c r="F97" s="1">
        <f t="shared" si="6"/>
        <v>0</v>
      </c>
      <c r="G97" s="1">
        <f t="shared" si="6"/>
        <v>0</v>
      </c>
      <c r="H97" s="1">
        <f t="shared" si="6"/>
        <v>0</v>
      </c>
      <c r="I97" s="1">
        <f t="shared" si="6"/>
        <v>0</v>
      </c>
      <c r="J97" s="1">
        <f t="shared" si="6"/>
        <v>0</v>
      </c>
      <c r="K97" s="1">
        <f t="shared" si="6"/>
        <v>0</v>
      </c>
      <c r="L97" s="1">
        <f t="shared" si="6"/>
        <v>0</v>
      </c>
      <c r="M97" s="1">
        <f t="shared" si="6"/>
        <v>0</v>
      </c>
      <c r="N97" s="1">
        <f t="shared" si="6"/>
        <v>0</v>
      </c>
      <c r="O97" s="1">
        <f t="shared" si="6"/>
        <v>0</v>
      </c>
      <c r="P97" s="1">
        <f t="shared" si="6"/>
        <v>0</v>
      </c>
      <c r="Q97" s="1">
        <f t="shared" si="6"/>
        <v>0</v>
      </c>
    </row>
    <row r="98" spans="2:17" x14ac:dyDescent="0.3">
      <c r="B98">
        <v>2018</v>
      </c>
      <c r="C98" s="1">
        <f t="shared" ref="C98:Q98" si="7">C82-C28</f>
        <v>0</v>
      </c>
      <c r="D98" s="1">
        <f t="shared" si="7"/>
        <v>0</v>
      </c>
      <c r="E98" s="1">
        <f t="shared" si="7"/>
        <v>0</v>
      </c>
      <c r="F98" s="1">
        <f t="shared" si="7"/>
        <v>0</v>
      </c>
      <c r="G98" s="1">
        <f t="shared" si="7"/>
        <v>0</v>
      </c>
      <c r="H98" s="1">
        <f t="shared" si="7"/>
        <v>0</v>
      </c>
      <c r="I98" s="1">
        <f t="shared" si="7"/>
        <v>0</v>
      </c>
      <c r="J98" s="1">
        <f t="shared" si="7"/>
        <v>0</v>
      </c>
      <c r="K98" s="1">
        <f t="shared" si="7"/>
        <v>0</v>
      </c>
      <c r="L98" s="1">
        <f t="shared" si="7"/>
        <v>0</v>
      </c>
      <c r="M98" s="1">
        <f t="shared" si="7"/>
        <v>0</v>
      </c>
      <c r="N98" s="1">
        <f t="shared" si="7"/>
        <v>0</v>
      </c>
      <c r="O98" s="1">
        <f t="shared" si="7"/>
        <v>0</v>
      </c>
      <c r="P98" s="1">
        <f t="shared" si="7"/>
        <v>0</v>
      </c>
      <c r="Q98" s="1">
        <f t="shared" si="7"/>
        <v>0</v>
      </c>
    </row>
    <row r="99" spans="2:17" x14ac:dyDescent="0.3">
      <c r="B99">
        <v>2019</v>
      </c>
      <c r="C99" s="1">
        <f t="shared" ref="C99:Q99" si="8">C83-C29</f>
        <v>0</v>
      </c>
      <c r="D99" s="1">
        <f t="shared" si="8"/>
        <v>0</v>
      </c>
      <c r="E99" s="1">
        <f t="shared" si="8"/>
        <v>0</v>
      </c>
      <c r="F99" s="1">
        <f t="shared" si="8"/>
        <v>0</v>
      </c>
      <c r="G99" s="1">
        <f t="shared" si="8"/>
        <v>0</v>
      </c>
      <c r="H99" s="1">
        <f t="shared" si="8"/>
        <v>0</v>
      </c>
      <c r="I99" s="1">
        <f t="shared" si="8"/>
        <v>0</v>
      </c>
      <c r="J99" s="1">
        <f t="shared" si="8"/>
        <v>0</v>
      </c>
      <c r="K99" s="1">
        <f t="shared" si="8"/>
        <v>0</v>
      </c>
      <c r="L99" s="1">
        <f t="shared" si="8"/>
        <v>0</v>
      </c>
      <c r="M99" s="1">
        <f t="shared" si="8"/>
        <v>0</v>
      </c>
      <c r="N99" s="1">
        <f t="shared" si="8"/>
        <v>0</v>
      </c>
      <c r="O99" s="1">
        <f t="shared" si="8"/>
        <v>0</v>
      </c>
      <c r="P99" s="1">
        <f t="shared" si="8"/>
        <v>0</v>
      </c>
      <c r="Q99" s="1">
        <f t="shared" si="8"/>
        <v>0</v>
      </c>
    </row>
    <row r="100" spans="2:17" x14ac:dyDescent="0.3">
      <c r="B100">
        <v>2020</v>
      </c>
      <c r="C100" s="1">
        <f t="shared" ref="C100:Q100" si="9">C84-C30</f>
        <v>0</v>
      </c>
      <c r="D100" s="1">
        <f t="shared" si="9"/>
        <v>0</v>
      </c>
      <c r="E100" s="1">
        <f t="shared" si="9"/>
        <v>0</v>
      </c>
      <c r="F100" s="1">
        <f t="shared" si="9"/>
        <v>0</v>
      </c>
      <c r="G100" s="1">
        <f t="shared" si="9"/>
        <v>0</v>
      </c>
      <c r="H100" s="1">
        <f t="shared" si="9"/>
        <v>0</v>
      </c>
      <c r="I100" s="1">
        <f t="shared" si="9"/>
        <v>0</v>
      </c>
      <c r="J100" s="1">
        <f t="shared" si="9"/>
        <v>0</v>
      </c>
      <c r="K100" s="1">
        <f t="shared" si="9"/>
        <v>0</v>
      </c>
      <c r="L100" s="1">
        <f t="shared" si="9"/>
        <v>0</v>
      </c>
      <c r="M100" s="1">
        <f t="shared" si="9"/>
        <v>0</v>
      </c>
      <c r="N100" s="1">
        <f t="shared" si="9"/>
        <v>0</v>
      </c>
      <c r="O100" s="1">
        <f t="shared" si="9"/>
        <v>0</v>
      </c>
      <c r="P100" s="1">
        <f t="shared" si="9"/>
        <v>0</v>
      </c>
      <c r="Q100" s="1">
        <f t="shared" si="9"/>
        <v>0</v>
      </c>
    </row>
    <row r="101" spans="2:17" x14ac:dyDescent="0.3">
      <c r="B101">
        <v>2021</v>
      </c>
      <c r="C101" s="1">
        <f t="shared" ref="C101:Q101" si="10">C85-C31</f>
        <v>0</v>
      </c>
      <c r="D101" s="1">
        <f t="shared" si="10"/>
        <v>0</v>
      </c>
      <c r="E101" s="1">
        <f t="shared" si="10"/>
        <v>0</v>
      </c>
      <c r="F101" s="1">
        <f t="shared" si="10"/>
        <v>0</v>
      </c>
      <c r="G101" s="1">
        <f t="shared" si="10"/>
        <v>0</v>
      </c>
      <c r="H101" s="1">
        <f t="shared" si="10"/>
        <v>0</v>
      </c>
      <c r="I101" s="1">
        <f t="shared" si="10"/>
        <v>0</v>
      </c>
      <c r="J101" s="1">
        <f t="shared" si="10"/>
        <v>0</v>
      </c>
      <c r="K101" s="1">
        <f t="shared" si="10"/>
        <v>0</v>
      </c>
      <c r="L101" s="1">
        <f t="shared" si="10"/>
        <v>0</v>
      </c>
      <c r="M101" s="1">
        <f t="shared" si="10"/>
        <v>0</v>
      </c>
      <c r="N101" s="1">
        <f t="shared" si="10"/>
        <v>0</v>
      </c>
      <c r="O101" s="1">
        <f t="shared" si="10"/>
        <v>0</v>
      </c>
      <c r="P101" s="1">
        <f t="shared" si="10"/>
        <v>0</v>
      </c>
      <c r="Q101" s="1">
        <f t="shared" si="10"/>
        <v>0</v>
      </c>
    </row>
    <row r="102" spans="2:17" x14ac:dyDescent="0.3">
      <c r="B102">
        <v>2022</v>
      </c>
      <c r="C102" s="1">
        <f t="shared" ref="C102:Q102" si="11">C86-C32</f>
        <v>0</v>
      </c>
      <c r="D102" s="1">
        <f t="shared" si="11"/>
        <v>0</v>
      </c>
      <c r="E102" s="1">
        <f t="shared" si="11"/>
        <v>0</v>
      </c>
      <c r="F102" s="1">
        <f t="shared" si="11"/>
        <v>0</v>
      </c>
      <c r="G102" s="1">
        <f t="shared" si="11"/>
        <v>0</v>
      </c>
      <c r="H102" s="1">
        <f t="shared" si="11"/>
        <v>0</v>
      </c>
      <c r="I102" s="1">
        <f t="shared" si="11"/>
        <v>0</v>
      </c>
      <c r="J102" s="1">
        <f t="shared" si="11"/>
        <v>0</v>
      </c>
      <c r="K102" s="1">
        <f t="shared" si="11"/>
        <v>0</v>
      </c>
      <c r="L102" s="1">
        <f t="shared" si="11"/>
        <v>0</v>
      </c>
      <c r="M102" s="1">
        <f t="shared" si="11"/>
        <v>0</v>
      </c>
      <c r="N102" s="1">
        <f t="shared" si="11"/>
        <v>0</v>
      </c>
      <c r="O102" s="1">
        <f t="shared" si="11"/>
        <v>0</v>
      </c>
      <c r="P102" s="1">
        <f t="shared" si="11"/>
        <v>0</v>
      </c>
      <c r="Q102" s="1">
        <f t="shared" si="11"/>
        <v>0</v>
      </c>
    </row>
    <row r="103" spans="2:17" x14ac:dyDescent="0.3">
      <c r="B103">
        <v>2023</v>
      </c>
      <c r="C103" s="1">
        <f t="shared" ref="C103:Q103" si="12">C87-C33</f>
        <v>0</v>
      </c>
      <c r="D103" s="1">
        <f t="shared" si="12"/>
        <v>0</v>
      </c>
      <c r="E103" s="1">
        <f t="shared" si="12"/>
        <v>0</v>
      </c>
      <c r="F103" s="1">
        <f t="shared" si="12"/>
        <v>0</v>
      </c>
      <c r="G103" s="1">
        <f t="shared" si="12"/>
        <v>0</v>
      </c>
      <c r="H103" s="1">
        <f t="shared" si="12"/>
        <v>0</v>
      </c>
      <c r="I103" s="1">
        <f t="shared" si="12"/>
        <v>0</v>
      </c>
      <c r="J103" s="1">
        <f t="shared" si="12"/>
        <v>0</v>
      </c>
      <c r="K103" s="1">
        <f t="shared" si="12"/>
        <v>0</v>
      </c>
      <c r="L103" s="1">
        <f t="shared" si="12"/>
        <v>0</v>
      </c>
      <c r="M103" s="1">
        <f t="shared" si="12"/>
        <v>0</v>
      </c>
      <c r="N103" s="1">
        <f t="shared" si="12"/>
        <v>0</v>
      </c>
      <c r="O103" s="1">
        <f t="shared" si="12"/>
        <v>0</v>
      </c>
      <c r="P103" s="1">
        <f t="shared" si="12"/>
        <v>0</v>
      </c>
      <c r="Q103" s="1">
        <f t="shared" si="12"/>
        <v>0</v>
      </c>
    </row>
    <row r="104" spans="2:17" x14ac:dyDescent="0.3">
      <c r="B104">
        <v>2024</v>
      </c>
      <c r="C104" s="1">
        <f t="shared" ref="C104:Q104" si="13">C88-C34</f>
        <v>0</v>
      </c>
      <c r="D104" s="1">
        <f t="shared" si="13"/>
        <v>0</v>
      </c>
      <c r="E104" s="1">
        <f t="shared" si="13"/>
        <v>0</v>
      </c>
      <c r="F104" s="1">
        <f t="shared" si="13"/>
        <v>0</v>
      </c>
      <c r="G104" s="1">
        <f t="shared" si="13"/>
        <v>0</v>
      </c>
      <c r="H104" s="1">
        <f t="shared" si="13"/>
        <v>0</v>
      </c>
      <c r="I104" s="1">
        <f t="shared" si="13"/>
        <v>0</v>
      </c>
      <c r="J104" s="1">
        <f t="shared" si="13"/>
        <v>0</v>
      </c>
      <c r="K104" s="1">
        <f t="shared" si="13"/>
        <v>0</v>
      </c>
      <c r="L104" s="1">
        <f t="shared" si="13"/>
        <v>0</v>
      </c>
      <c r="M104" s="1">
        <f t="shared" si="13"/>
        <v>0</v>
      </c>
      <c r="N104" s="1">
        <f t="shared" si="13"/>
        <v>0</v>
      </c>
      <c r="O104" s="1">
        <f t="shared" si="13"/>
        <v>0</v>
      </c>
      <c r="P104" s="1">
        <f t="shared" si="13"/>
        <v>0</v>
      </c>
      <c r="Q104" s="1">
        <f t="shared" si="13"/>
        <v>0</v>
      </c>
    </row>
    <row r="105" spans="2:17" x14ac:dyDescent="0.3">
      <c r="B105">
        <v>2025</v>
      </c>
      <c r="C105" s="1">
        <f t="shared" ref="C105:Q105" si="14">C89-C35</f>
        <v>0</v>
      </c>
      <c r="D105" s="1">
        <f t="shared" si="14"/>
        <v>0</v>
      </c>
      <c r="E105" s="1">
        <f t="shared" si="14"/>
        <v>0</v>
      </c>
      <c r="F105" s="1">
        <f t="shared" si="14"/>
        <v>0</v>
      </c>
      <c r="G105" s="1">
        <f t="shared" si="14"/>
        <v>0</v>
      </c>
      <c r="H105" s="1">
        <f t="shared" si="14"/>
        <v>0</v>
      </c>
      <c r="I105" s="1">
        <f t="shared" si="14"/>
        <v>0</v>
      </c>
      <c r="J105" s="1">
        <f t="shared" si="14"/>
        <v>0</v>
      </c>
      <c r="K105" s="1">
        <f t="shared" si="14"/>
        <v>0</v>
      </c>
      <c r="L105" s="1">
        <f t="shared" si="14"/>
        <v>0</v>
      </c>
      <c r="M105" s="1">
        <f t="shared" si="14"/>
        <v>0</v>
      </c>
      <c r="N105" s="1">
        <f t="shared" si="14"/>
        <v>0</v>
      </c>
      <c r="O105" s="1">
        <f t="shared" si="14"/>
        <v>0</v>
      </c>
      <c r="P105" s="1">
        <f t="shared" si="14"/>
        <v>0</v>
      </c>
      <c r="Q105" s="1">
        <f t="shared" si="14"/>
        <v>0</v>
      </c>
    </row>
  </sheetData>
  <mergeCells count="2">
    <mergeCell ref="C3:R3"/>
    <mergeCell ref="A2:R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8AF1-C184-442A-A1FB-8C889AA46C14}">
  <sheetPr>
    <tabColor theme="3" tint="0.59999389629810485"/>
    <pageSetUpPr autoPageBreaks="0"/>
  </sheetPr>
  <dimension ref="A2:AK53"/>
  <sheetViews>
    <sheetView workbookViewId="0">
      <selection activeCell="F32" sqref="F32"/>
    </sheetView>
  </sheetViews>
  <sheetFormatPr defaultRowHeight="14" x14ac:dyDescent="0.3"/>
  <cols>
    <col min="1" max="1" width="20.765625" customWidth="1"/>
    <col min="2" max="3" width="12" customWidth="1"/>
    <col min="4" max="18" width="9" style="5" customWidth="1"/>
    <col min="19" max="19" width="14.84375" bestFit="1" customWidth="1"/>
  </cols>
  <sheetData>
    <row r="2" spans="1:37" ht="25" customHeight="1" x14ac:dyDescent="0.3">
      <c r="A2" s="150" t="s">
        <v>355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spans="1:37" x14ac:dyDescent="0.3">
      <c r="A3" s="25"/>
      <c r="B3" s="25"/>
      <c r="C3" s="25"/>
      <c r="D3" s="171" t="s">
        <v>156</v>
      </c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</row>
    <row r="4" spans="1:37" x14ac:dyDescent="0.3">
      <c r="A4" s="57" t="s">
        <v>141</v>
      </c>
      <c r="B4" s="57" t="s">
        <v>275</v>
      </c>
      <c r="C4" s="57" t="s">
        <v>16</v>
      </c>
      <c r="D4" s="57">
        <v>1</v>
      </c>
      <c r="E4" s="18">
        <v>2</v>
      </c>
      <c r="F4" s="18">
        <v>3</v>
      </c>
      <c r="G4" s="18">
        <v>4</v>
      </c>
      <c r="H4" s="18">
        <v>5</v>
      </c>
      <c r="I4" s="18">
        <v>6</v>
      </c>
      <c r="J4" s="18">
        <v>7</v>
      </c>
      <c r="K4" s="18">
        <v>8</v>
      </c>
      <c r="L4" s="18">
        <v>9</v>
      </c>
      <c r="M4" s="18">
        <v>10</v>
      </c>
      <c r="N4" s="18">
        <v>11</v>
      </c>
      <c r="O4" s="18">
        <v>12</v>
      </c>
      <c r="P4" s="18">
        <v>13</v>
      </c>
      <c r="Q4" s="18">
        <v>14</v>
      </c>
      <c r="R4" s="18">
        <v>15</v>
      </c>
      <c r="S4" s="57" t="s">
        <v>273</v>
      </c>
    </row>
    <row r="5" spans="1:37" x14ac:dyDescent="0.3">
      <c r="A5" s="58" t="s">
        <v>274</v>
      </c>
      <c r="B5" s="58" t="s">
        <v>107</v>
      </c>
      <c r="C5" s="15">
        <v>2011</v>
      </c>
      <c r="D5" s="20">
        <v>6746</v>
      </c>
      <c r="E5" s="20">
        <v>7922</v>
      </c>
      <c r="F5" s="20">
        <v>8109</v>
      </c>
      <c r="G5" s="20">
        <v>8128</v>
      </c>
      <c r="H5" s="20">
        <v>8135</v>
      </c>
      <c r="I5" s="20">
        <v>8162</v>
      </c>
      <c r="J5" s="20">
        <v>8165</v>
      </c>
      <c r="K5" s="20">
        <v>8170</v>
      </c>
      <c r="L5" s="20">
        <v>8170</v>
      </c>
      <c r="M5" s="20">
        <v>8170</v>
      </c>
      <c r="N5" s="20">
        <v>8170</v>
      </c>
      <c r="O5" s="20">
        <v>8170</v>
      </c>
      <c r="P5" s="20">
        <v>8170</v>
      </c>
      <c r="Q5" s="20">
        <v>8170</v>
      </c>
      <c r="R5" s="20">
        <v>8170</v>
      </c>
      <c r="S5" s="20">
        <v>8181</v>
      </c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</row>
    <row r="6" spans="1:37" x14ac:dyDescent="0.3">
      <c r="A6" s="61" t="s">
        <v>274</v>
      </c>
      <c r="B6" s="61" t="s">
        <v>107</v>
      </c>
      <c r="C6" s="6">
        <v>2012</v>
      </c>
      <c r="D6" s="7">
        <v>7989</v>
      </c>
      <c r="E6" s="7">
        <v>9290</v>
      </c>
      <c r="F6" s="7">
        <v>9478</v>
      </c>
      <c r="G6" s="7">
        <v>9500</v>
      </c>
      <c r="H6" s="7">
        <v>9514</v>
      </c>
      <c r="I6" s="7">
        <v>9521</v>
      </c>
      <c r="J6" s="7">
        <v>9523</v>
      </c>
      <c r="K6" s="7">
        <v>9525</v>
      </c>
      <c r="L6" s="7">
        <v>9527</v>
      </c>
      <c r="M6" s="7">
        <v>9527</v>
      </c>
      <c r="N6" s="7">
        <v>9527</v>
      </c>
      <c r="O6" s="7">
        <v>9528</v>
      </c>
      <c r="P6" s="7">
        <v>9529</v>
      </c>
      <c r="Q6" s="7">
        <v>9529</v>
      </c>
      <c r="R6" s="7"/>
      <c r="S6" s="7">
        <v>9548.9999989999997</v>
      </c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</row>
    <row r="7" spans="1:37" x14ac:dyDescent="0.3">
      <c r="A7" s="58" t="s">
        <v>274</v>
      </c>
      <c r="B7" s="58" t="s">
        <v>107</v>
      </c>
      <c r="C7" s="15">
        <v>2013</v>
      </c>
      <c r="D7" s="20">
        <v>8066</v>
      </c>
      <c r="E7" s="20">
        <v>9408</v>
      </c>
      <c r="F7" s="20">
        <v>9635</v>
      </c>
      <c r="G7" s="20">
        <v>9679</v>
      </c>
      <c r="H7" s="20">
        <v>9688</v>
      </c>
      <c r="I7" s="20">
        <v>9693</v>
      </c>
      <c r="J7" s="20">
        <v>9696</v>
      </c>
      <c r="K7" s="20">
        <v>9696</v>
      </c>
      <c r="L7" s="20">
        <v>9696</v>
      </c>
      <c r="M7" s="20">
        <v>9696</v>
      </c>
      <c r="N7" s="20">
        <v>9696</v>
      </c>
      <c r="O7" s="20">
        <v>9696</v>
      </c>
      <c r="P7" s="20">
        <v>9696</v>
      </c>
      <c r="Q7" s="20"/>
      <c r="R7" s="20"/>
      <c r="S7" s="20">
        <v>9721.9999989999997</v>
      </c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</row>
    <row r="8" spans="1:37" x14ac:dyDescent="0.3">
      <c r="A8" s="61" t="s">
        <v>274</v>
      </c>
      <c r="B8" s="61" t="s">
        <v>107</v>
      </c>
      <c r="C8" s="6">
        <v>2014</v>
      </c>
      <c r="D8" s="7">
        <v>8960</v>
      </c>
      <c r="E8" s="7">
        <v>10279</v>
      </c>
      <c r="F8" s="7">
        <v>10537</v>
      </c>
      <c r="G8" s="7">
        <v>10567</v>
      </c>
      <c r="H8" s="7">
        <v>10574</v>
      </c>
      <c r="I8" s="7">
        <v>10576</v>
      </c>
      <c r="J8" s="7">
        <v>10580</v>
      </c>
      <c r="K8" s="7">
        <v>10584</v>
      </c>
      <c r="L8" s="7">
        <v>10585</v>
      </c>
      <c r="M8" s="7">
        <v>10585</v>
      </c>
      <c r="N8" s="7">
        <v>10586</v>
      </c>
      <c r="O8" s="7">
        <v>10586</v>
      </c>
      <c r="P8" s="7"/>
      <c r="Q8" s="7"/>
      <c r="R8" s="7"/>
      <c r="S8" s="7">
        <v>10609.999996999999</v>
      </c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</row>
    <row r="9" spans="1:37" x14ac:dyDescent="0.3">
      <c r="A9" s="58" t="s">
        <v>274</v>
      </c>
      <c r="B9" s="58" t="s">
        <v>107</v>
      </c>
      <c r="C9" s="15">
        <v>2015</v>
      </c>
      <c r="D9" s="20">
        <v>8163</v>
      </c>
      <c r="E9" s="20">
        <v>9506</v>
      </c>
      <c r="F9" s="20">
        <v>9730</v>
      </c>
      <c r="G9" s="20">
        <v>9751</v>
      </c>
      <c r="H9" s="20">
        <v>9758</v>
      </c>
      <c r="I9" s="20">
        <v>9762</v>
      </c>
      <c r="J9" s="20">
        <v>9763</v>
      </c>
      <c r="K9" s="20">
        <v>9765</v>
      </c>
      <c r="L9" s="20">
        <v>9767</v>
      </c>
      <c r="M9" s="20">
        <v>9768</v>
      </c>
      <c r="N9" s="20">
        <v>9769</v>
      </c>
      <c r="O9" s="20"/>
      <c r="P9" s="20"/>
      <c r="Q9" s="20"/>
      <c r="R9" s="20"/>
      <c r="S9" s="20">
        <v>9786.999996999999</v>
      </c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</row>
    <row r="10" spans="1:37" x14ac:dyDescent="0.3">
      <c r="A10" s="61" t="s">
        <v>274</v>
      </c>
      <c r="B10" s="61" t="s">
        <v>107</v>
      </c>
      <c r="C10" s="6">
        <v>2016</v>
      </c>
      <c r="D10" s="7">
        <v>7661</v>
      </c>
      <c r="E10" s="7">
        <v>8927</v>
      </c>
      <c r="F10" s="7">
        <v>9137</v>
      </c>
      <c r="G10" s="7">
        <v>9166</v>
      </c>
      <c r="H10" s="7">
        <v>9173</v>
      </c>
      <c r="I10" s="7">
        <v>9175</v>
      </c>
      <c r="J10" s="7">
        <v>9176</v>
      </c>
      <c r="K10" s="7">
        <v>9177</v>
      </c>
      <c r="L10" s="7">
        <v>9179</v>
      </c>
      <c r="M10" s="7">
        <v>9179</v>
      </c>
      <c r="N10" s="7"/>
      <c r="O10" s="7"/>
      <c r="P10" s="7"/>
      <c r="Q10" s="7"/>
      <c r="R10" s="7"/>
      <c r="S10" s="7">
        <v>9189.054250000001</v>
      </c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</row>
    <row r="11" spans="1:37" x14ac:dyDescent="0.3">
      <c r="A11" s="58" t="s">
        <v>274</v>
      </c>
      <c r="B11" s="58" t="s">
        <v>107</v>
      </c>
      <c r="C11" s="15">
        <v>2017</v>
      </c>
      <c r="D11" s="20">
        <v>7415</v>
      </c>
      <c r="E11" s="20">
        <v>8618</v>
      </c>
      <c r="F11" s="20">
        <v>8821</v>
      </c>
      <c r="G11" s="20">
        <v>8847</v>
      </c>
      <c r="H11" s="20">
        <v>8851</v>
      </c>
      <c r="I11" s="20">
        <v>8859</v>
      </c>
      <c r="J11" s="20">
        <v>8860</v>
      </c>
      <c r="K11" s="20">
        <v>8865</v>
      </c>
      <c r="L11" s="20">
        <v>8867</v>
      </c>
      <c r="M11" s="20"/>
      <c r="N11" s="20"/>
      <c r="O11" s="20"/>
      <c r="P11" s="20"/>
      <c r="Q11" s="20"/>
      <c r="R11" s="20"/>
      <c r="S11" s="20">
        <v>8879.0974129999995</v>
      </c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</row>
    <row r="12" spans="1:37" x14ac:dyDescent="0.3">
      <c r="A12" s="61" t="s">
        <v>274</v>
      </c>
      <c r="B12" s="61" t="s">
        <v>107</v>
      </c>
      <c r="C12" s="6">
        <v>2018</v>
      </c>
      <c r="D12" s="7">
        <v>7195</v>
      </c>
      <c r="E12" s="7">
        <v>8356</v>
      </c>
      <c r="F12" s="7">
        <v>8562</v>
      </c>
      <c r="G12" s="7">
        <v>8604</v>
      </c>
      <c r="H12" s="7">
        <v>8621</v>
      </c>
      <c r="I12" s="7">
        <v>8625</v>
      </c>
      <c r="J12" s="7">
        <v>8626</v>
      </c>
      <c r="K12" s="7">
        <v>8627</v>
      </c>
      <c r="L12" s="7"/>
      <c r="M12" s="7"/>
      <c r="N12" s="7"/>
      <c r="O12" s="7"/>
      <c r="P12" s="7"/>
      <c r="Q12" s="7"/>
      <c r="R12" s="7"/>
      <c r="S12" s="7">
        <v>8636.9290250000013</v>
      </c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</row>
    <row r="13" spans="1:37" x14ac:dyDescent="0.3">
      <c r="A13" s="58" t="s">
        <v>274</v>
      </c>
      <c r="B13" s="58" t="s">
        <v>107</v>
      </c>
      <c r="C13" s="15">
        <v>2019</v>
      </c>
      <c r="D13" s="20">
        <v>7449</v>
      </c>
      <c r="E13" s="20">
        <v>8513</v>
      </c>
      <c r="F13" s="20">
        <v>8695</v>
      </c>
      <c r="G13" s="20">
        <v>8721</v>
      </c>
      <c r="H13" s="20">
        <v>8733</v>
      </c>
      <c r="I13" s="20">
        <v>8738</v>
      </c>
      <c r="J13" s="20">
        <v>8740</v>
      </c>
      <c r="K13" s="20"/>
      <c r="L13" s="20"/>
      <c r="M13" s="20"/>
      <c r="N13" s="20"/>
      <c r="O13" s="20"/>
      <c r="P13" s="20"/>
      <c r="Q13" s="20"/>
      <c r="R13" s="20"/>
      <c r="S13" s="20">
        <v>8751.7076690000013</v>
      </c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</row>
    <row r="14" spans="1:37" x14ac:dyDescent="0.3">
      <c r="A14" s="61" t="s">
        <v>274</v>
      </c>
      <c r="B14" s="61" t="s">
        <v>107</v>
      </c>
      <c r="C14" s="6">
        <v>2020</v>
      </c>
      <c r="D14" s="7">
        <v>5376</v>
      </c>
      <c r="E14" s="7">
        <v>6213</v>
      </c>
      <c r="F14" s="7">
        <v>6337</v>
      </c>
      <c r="G14" s="7">
        <v>6361</v>
      </c>
      <c r="H14" s="7">
        <v>6369</v>
      </c>
      <c r="I14" s="7">
        <v>6382</v>
      </c>
      <c r="J14" s="7"/>
      <c r="K14" s="7"/>
      <c r="L14" s="7"/>
      <c r="M14" s="7"/>
      <c r="N14" s="7"/>
      <c r="O14" s="7"/>
      <c r="P14" s="7"/>
      <c r="Q14" s="7"/>
      <c r="R14" s="7"/>
      <c r="S14" s="7">
        <v>6398.8255949999993</v>
      </c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</row>
    <row r="15" spans="1:37" x14ac:dyDescent="0.3">
      <c r="A15" s="58" t="s">
        <v>274</v>
      </c>
      <c r="B15" s="58" t="s">
        <v>107</v>
      </c>
      <c r="C15" s="15">
        <v>2021</v>
      </c>
      <c r="D15" s="20">
        <v>5814</v>
      </c>
      <c r="E15" s="20">
        <v>6728</v>
      </c>
      <c r="F15" s="20">
        <v>6940</v>
      </c>
      <c r="G15" s="20">
        <v>6979</v>
      </c>
      <c r="H15" s="20">
        <v>6995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>
        <v>7017.5689260000017</v>
      </c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</row>
    <row r="16" spans="1:37" x14ac:dyDescent="0.3">
      <c r="A16" s="61" t="s">
        <v>274</v>
      </c>
      <c r="B16" s="61" t="s">
        <v>107</v>
      </c>
      <c r="C16" s="6">
        <v>2022</v>
      </c>
      <c r="D16" s="7">
        <v>7089</v>
      </c>
      <c r="E16" s="7">
        <v>8207</v>
      </c>
      <c r="F16" s="7">
        <v>8448</v>
      </c>
      <c r="G16" s="7">
        <v>8502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>
        <v>8542.1513989999985</v>
      </c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</row>
    <row r="17" spans="1:37" x14ac:dyDescent="0.3">
      <c r="A17" s="58" t="s">
        <v>274</v>
      </c>
      <c r="B17" s="58" t="s">
        <v>107</v>
      </c>
      <c r="C17" s="15">
        <v>2023</v>
      </c>
      <c r="D17" s="20">
        <v>7685</v>
      </c>
      <c r="E17" s="20">
        <v>8867</v>
      </c>
      <c r="F17" s="20">
        <v>9088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>
        <v>9179.270770000001</v>
      </c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</row>
    <row r="18" spans="1:37" x14ac:dyDescent="0.3">
      <c r="A18" s="61" t="s">
        <v>274</v>
      </c>
      <c r="B18" s="61" t="s">
        <v>107</v>
      </c>
      <c r="C18" s="6">
        <v>2024</v>
      </c>
      <c r="D18" s="7">
        <v>7714</v>
      </c>
      <c r="E18" s="7">
        <v>8676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>
        <v>9055.6337140000032</v>
      </c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</row>
    <row r="19" spans="1:37" x14ac:dyDescent="0.3">
      <c r="A19" s="58" t="s">
        <v>274</v>
      </c>
      <c r="B19" s="58" t="s">
        <v>107</v>
      </c>
      <c r="C19" s="15">
        <v>2025</v>
      </c>
      <c r="D19" s="20">
        <v>7616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>
        <v>9145.7122739999995</v>
      </c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</row>
    <row r="21" spans="1:37" x14ac:dyDescent="0.3">
      <c r="A21" s="25"/>
      <c r="B21" s="25"/>
      <c r="C21" s="25"/>
      <c r="D21" s="171" t="s">
        <v>156</v>
      </c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</row>
    <row r="22" spans="1:37" x14ac:dyDescent="0.3">
      <c r="A22" s="57" t="s">
        <v>141</v>
      </c>
      <c r="B22" s="57" t="s">
        <v>275</v>
      </c>
      <c r="C22" s="57" t="s">
        <v>16</v>
      </c>
      <c r="D22" s="57">
        <v>1</v>
      </c>
      <c r="E22" s="18">
        <v>2</v>
      </c>
      <c r="F22" s="18">
        <v>3</v>
      </c>
      <c r="G22" s="18">
        <v>4</v>
      </c>
      <c r="H22" s="18">
        <v>5</v>
      </c>
      <c r="I22" s="18">
        <v>6</v>
      </c>
      <c r="J22" s="18">
        <v>7</v>
      </c>
      <c r="K22" s="18">
        <v>8</v>
      </c>
      <c r="L22" s="18">
        <v>9</v>
      </c>
      <c r="M22" s="18">
        <v>10</v>
      </c>
      <c r="N22" s="18">
        <v>11</v>
      </c>
      <c r="O22" s="18">
        <v>12</v>
      </c>
      <c r="P22" s="18">
        <v>13</v>
      </c>
      <c r="Q22" s="18">
        <v>14</v>
      </c>
      <c r="R22" s="18">
        <v>15</v>
      </c>
      <c r="S22" s="57" t="s">
        <v>273</v>
      </c>
    </row>
    <row r="23" spans="1:37" x14ac:dyDescent="0.3">
      <c r="A23" s="58" t="s">
        <v>274</v>
      </c>
      <c r="B23" s="58" t="s">
        <v>108</v>
      </c>
      <c r="C23" s="15">
        <v>2011</v>
      </c>
      <c r="D23" s="20">
        <v>158017</v>
      </c>
      <c r="E23" s="20">
        <v>170069</v>
      </c>
      <c r="F23" s="20">
        <v>170325</v>
      </c>
      <c r="G23" s="20">
        <v>170388</v>
      </c>
      <c r="H23" s="20">
        <v>170413</v>
      </c>
      <c r="I23" s="20">
        <v>170428</v>
      </c>
      <c r="J23" s="20">
        <v>170432</v>
      </c>
      <c r="K23" s="20">
        <v>170439</v>
      </c>
      <c r="L23" s="20">
        <v>170440</v>
      </c>
      <c r="M23" s="20">
        <v>170442</v>
      </c>
      <c r="N23" s="20">
        <v>170442</v>
      </c>
      <c r="O23" s="20">
        <v>170442</v>
      </c>
      <c r="P23" s="20">
        <v>170442</v>
      </c>
      <c r="Q23" s="20">
        <v>170442</v>
      </c>
      <c r="R23" s="20">
        <v>170442</v>
      </c>
      <c r="S23" s="20">
        <v>170481.99999799998</v>
      </c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</row>
    <row r="24" spans="1:37" x14ac:dyDescent="0.3">
      <c r="A24" s="61" t="s">
        <v>274</v>
      </c>
      <c r="B24" s="61" t="s">
        <v>108</v>
      </c>
      <c r="C24" s="6">
        <v>2012</v>
      </c>
      <c r="D24" s="7">
        <v>156979</v>
      </c>
      <c r="E24" s="7">
        <v>167154</v>
      </c>
      <c r="F24" s="7">
        <v>167508</v>
      </c>
      <c r="G24" s="7">
        <v>167557</v>
      </c>
      <c r="H24" s="7">
        <v>167581</v>
      </c>
      <c r="I24" s="7">
        <v>167592</v>
      </c>
      <c r="J24" s="7">
        <v>167600</v>
      </c>
      <c r="K24" s="7">
        <v>167603</v>
      </c>
      <c r="L24" s="7">
        <v>167607</v>
      </c>
      <c r="M24" s="7">
        <v>167608</v>
      </c>
      <c r="N24" s="7">
        <v>167609</v>
      </c>
      <c r="O24" s="7">
        <v>167610</v>
      </c>
      <c r="P24" s="7">
        <v>167612</v>
      </c>
      <c r="Q24" s="7">
        <v>167612</v>
      </c>
      <c r="R24" s="7"/>
      <c r="S24" s="7">
        <v>167662.99999799998</v>
      </c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</row>
    <row r="25" spans="1:37" x14ac:dyDescent="0.3">
      <c r="A25" s="58" t="s">
        <v>274</v>
      </c>
      <c r="B25" s="58" t="s">
        <v>108</v>
      </c>
      <c r="C25" s="15">
        <v>2013</v>
      </c>
      <c r="D25" s="20">
        <v>159417</v>
      </c>
      <c r="E25" s="20">
        <v>172181</v>
      </c>
      <c r="F25" s="20">
        <v>172377</v>
      </c>
      <c r="G25" s="20">
        <v>172441</v>
      </c>
      <c r="H25" s="20">
        <v>172466</v>
      </c>
      <c r="I25" s="20">
        <v>172471</v>
      </c>
      <c r="J25" s="20">
        <v>172473</v>
      </c>
      <c r="K25" s="20">
        <v>172474</v>
      </c>
      <c r="L25" s="20">
        <v>172474</v>
      </c>
      <c r="M25" s="20">
        <v>172474</v>
      </c>
      <c r="N25" s="20">
        <v>172476</v>
      </c>
      <c r="O25" s="20">
        <v>172476</v>
      </c>
      <c r="P25" s="20">
        <v>172476</v>
      </c>
      <c r="Q25" s="20"/>
      <c r="R25" s="20"/>
      <c r="S25" s="20">
        <v>172504.99999700001</v>
      </c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</row>
    <row r="26" spans="1:37" x14ac:dyDescent="0.3">
      <c r="A26" s="61" t="s">
        <v>274</v>
      </c>
      <c r="B26" s="61" t="s">
        <v>108</v>
      </c>
      <c r="C26" s="6">
        <v>2014</v>
      </c>
      <c r="D26" s="7">
        <v>159839</v>
      </c>
      <c r="E26" s="7">
        <v>168979</v>
      </c>
      <c r="F26" s="7">
        <v>169335</v>
      </c>
      <c r="G26" s="7">
        <v>169412</v>
      </c>
      <c r="H26" s="7">
        <v>169433</v>
      </c>
      <c r="I26" s="7">
        <v>169443</v>
      </c>
      <c r="J26" s="7">
        <v>169451</v>
      </c>
      <c r="K26" s="7">
        <v>169454</v>
      </c>
      <c r="L26" s="7">
        <v>169454</v>
      </c>
      <c r="M26" s="7">
        <v>169454</v>
      </c>
      <c r="N26" s="7">
        <v>169456</v>
      </c>
      <c r="O26" s="7">
        <v>169456</v>
      </c>
      <c r="P26" s="7"/>
      <c r="Q26" s="7"/>
      <c r="R26" s="7"/>
      <c r="S26" s="7">
        <v>169464.169998</v>
      </c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</row>
    <row r="27" spans="1:37" x14ac:dyDescent="0.3">
      <c r="A27" s="58" t="s">
        <v>274</v>
      </c>
      <c r="B27" s="58" t="s">
        <v>108</v>
      </c>
      <c r="C27" s="15">
        <v>2015</v>
      </c>
      <c r="D27" s="20">
        <v>137880</v>
      </c>
      <c r="E27" s="20">
        <v>147184</v>
      </c>
      <c r="F27" s="20">
        <v>147466</v>
      </c>
      <c r="G27" s="20">
        <v>147527</v>
      </c>
      <c r="H27" s="20">
        <v>147552</v>
      </c>
      <c r="I27" s="20">
        <v>147558</v>
      </c>
      <c r="J27" s="20">
        <v>147568</v>
      </c>
      <c r="K27" s="20">
        <v>147569</v>
      </c>
      <c r="L27" s="20">
        <v>147570</v>
      </c>
      <c r="M27" s="20">
        <v>147571</v>
      </c>
      <c r="N27" s="20">
        <v>147571</v>
      </c>
      <c r="O27" s="20"/>
      <c r="P27" s="20"/>
      <c r="Q27" s="20"/>
      <c r="R27" s="20"/>
      <c r="S27" s="20">
        <v>147577.24999799998</v>
      </c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</row>
    <row r="28" spans="1:37" x14ac:dyDescent="0.3">
      <c r="A28" s="61" t="s">
        <v>274</v>
      </c>
      <c r="B28" s="61" t="s">
        <v>108</v>
      </c>
      <c r="C28" s="6">
        <v>2016</v>
      </c>
      <c r="D28" s="7">
        <v>117324</v>
      </c>
      <c r="E28" s="7">
        <v>124636</v>
      </c>
      <c r="F28" s="7">
        <v>124897</v>
      </c>
      <c r="G28" s="7">
        <v>124974</v>
      </c>
      <c r="H28" s="7">
        <v>125001</v>
      </c>
      <c r="I28" s="7">
        <v>125011</v>
      </c>
      <c r="J28" s="7">
        <v>125015</v>
      </c>
      <c r="K28" s="7">
        <v>125016</v>
      </c>
      <c r="L28" s="7">
        <v>125018</v>
      </c>
      <c r="M28" s="7">
        <v>125019</v>
      </c>
      <c r="N28" s="7"/>
      <c r="O28" s="7"/>
      <c r="P28" s="7"/>
      <c r="Q28" s="7"/>
      <c r="R28" s="7"/>
      <c r="S28" s="7">
        <v>125027.339997</v>
      </c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</row>
    <row r="29" spans="1:37" x14ac:dyDescent="0.3">
      <c r="A29" s="58" t="s">
        <v>274</v>
      </c>
      <c r="B29" s="58" t="s">
        <v>108</v>
      </c>
      <c r="C29" s="15">
        <v>2017</v>
      </c>
      <c r="D29" s="20">
        <v>110587</v>
      </c>
      <c r="E29" s="20">
        <v>117930</v>
      </c>
      <c r="F29" s="20">
        <v>118180</v>
      </c>
      <c r="G29" s="20">
        <v>118243</v>
      </c>
      <c r="H29" s="20">
        <v>118269</v>
      </c>
      <c r="I29" s="20">
        <v>118276</v>
      </c>
      <c r="J29" s="20">
        <v>118282</v>
      </c>
      <c r="K29" s="20">
        <v>118285</v>
      </c>
      <c r="L29" s="20">
        <v>118287</v>
      </c>
      <c r="M29" s="20"/>
      <c r="N29" s="20"/>
      <c r="O29" s="20"/>
      <c r="P29" s="20"/>
      <c r="Q29" s="20"/>
      <c r="R29" s="20"/>
      <c r="S29" s="20">
        <v>118301.670608</v>
      </c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</row>
    <row r="30" spans="1:37" x14ac:dyDescent="0.3">
      <c r="A30" s="61" t="s">
        <v>274</v>
      </c>
      <c r="B30" s="61" t="s">
        <v>108</v>
      </c>
      <c r="C30" s="6">
        <v>2018</v>
      </c>
      <c r="D30" s="7">
        <v>114444</v>
      </c>
      <c r="E30" s="7">
        <v>123160</v>
      </c>
      <c r="F30" s="7">
        <v>123486</v>
      </c>
      <c r="G30" s="7">
        <v>123598</v>
      </c>
      <c r="H30" s="7">
        <v>123637</v>
      </c>
      <c r="I30" s="7">
        <v>123667</v>
      </c>
      <c r="J30" s="7">
        <v>123701</v>
      </c>
      <c r="K30" s="7">
        <v>123739</v>
      </c>
      <c r="L30" s="7"/>
      <c r="M30" s="7"/>
      <c r="N30" s="7"/>
      <c r="O30" s="7"/>
      <c r="P30" s="7"/>
      <c r="Q30" s="7"/>
      <c r="R30" s="7"/>
      <c r="S30" s="7">
        <v>123749.97689200001</v>
      </c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</row>
    <row r="31" spans="1:37" x14ac:dyDescent="0.3">
      <c r="A31" s="58" t="s">
        <v>274</v>
      </c>
      <c r="B31" s="58" t="s">
        <v>108</v>
      </c>
      <c r="C31" s="15">
        <v>2019</v>
      </c>
      <c r="D31" s="20">
        <v>113156</v>
      </c>
      <c r="E31" s="20">
        <v>121166</v>
      </c>
      <c r="F31" s="20">
        <v>121493</v>
      </c>
      <c r="G31" s="20">
        <v>121575</v>
      </c>
      <c r="H31" s="20">
        <v>121625</v>
      </c>
      <c r="I31" s="20">
        <v>121647</v>
      </c>
      <c r="J31" s="20">
        <v>121658</v>
      </c>
      <c r="K31" s="20"/>
      <c r="L31" s="20"/>
      <c r="M31" s="20"/>
      <c r="N31" s="20"/>
      <c r="O31" s="20"/>
      <c r="P31" s="20"/>
      <c r="Q31" s="20"/>
      <c r="R31" s="20"/>
      <c r="S31" s="20">
        <v>121665.12290500001</v>
      </c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</row>
    <row r="32" spans="1:37" x14ac:dyDescent="0.3">
      <c r="A32" s="61" t="s">
        <v>274</v>
      </c>
      <c r="B32" s="61" t="s">
        <v>108</v>
      </c>
      <c r="C32" s="6">
        <v>2020</v>
      </c>
      <c r="D32" s="7">
        <v>92564</v>
      </c>
      <c r="E32" s="7">
        <v>100049</v>
      </c>
      <c r="F32" s="7">
        <v>100296</v>
      </c>
      <c r="G32" s="7">
        <v>100386</v>
      </c>
      <c r="H32" s="7">
        <v>100420</v>
      </c>
      <c r="I32" s="7">
        <v>100433</v>
      </c>
      <c r="J32" s="7"/>
      <c r="K32" s="7"/>
      <c r="L32" s="7"/>
      <c r="M32" s="7"/>
      <c r="N32" s="7"/>
      <c r="O32" s="7"/>
      <c r="P32" s="7"/>
      <c r="Q32" s="7"/>
      <c r="R32" s="7"/>
      <c r="S32" s="7">
        <v>100442.54358900001</v>
      </c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</row>
    <row r="33" spans="1:37" x14ac:dyDescent="0.3">
      <c r="A33" s="58" t="s">
        <v>274</v>
      </c>
      <c r="B33" s="58" t="s">
        <v>108</v>
      </c>
      <c r="C33" s="15">
        <v>2021</v>
      </c>
      <c r="D33" s="20">
        <v>110568</v>
      </c>
      <c r="E33" s="20">
        <v>120010</v>
      </c>
      <c r="F33" s="20">
        <v>120454</v>
      </c>
      <c r="G33" s="20">
        <v>120571</v>
      </c>
      <c r="H33" s="20">
        <v>120613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>
        <v>120628.96546399999</v>
      </c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</row>
    <row r="34" spans="1:37" x14ac:dyDescent="0.3">
      <c r="A34" s="61" t="s">
        <v>274</v>
      </c>
      <c r="B34" s="61" t="s">
        <v>108</v>
      </c>
      <c r="C34" s="6">
        <v>2022</v>
      </c>
      <c r="D34" s="7">
        <v>135647</v>
      </c>
      <c r="E34" s="7">
        <v>147535</v>
      </c>
      <c r="F34" s="7">
        <v>148071</v>
      </c>
      <c r="G34" s="7">
        <v>148195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>
        <v>148258.373074</v>
      </c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</row>
    <row r="35" spans="1:37" x14ac:dyDescent="0.3">
      <c r="A35" s="58" t="s">
        <v>274</v>
      </c>
      <c r="B35" s="58" t="s">
        <v>108</v>
      </c>
      <c r="C35" s="15">
        <v>2023</v>
      </c>
      <c r="D35" s="20">
        <v>149117</v>
      </c>
      <c r="E35" s="20">
        <v>160822</v>
      </c>
      <c r="F35" s="20">
        <v>161323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>
        <v>161512.21811099994</v>
      </c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</row>
    <row r="36" spans="1:37" x14ac:dyDescent="0.3">
      <c r="A36" s="61" t="s">
        <v>274</v>
      </c>
      <c r="B36" s="61" t="s">
        <v>108</v>
      </c>
      <c r="C36" s="6">
        <v>2024</v>
      </c>
      <c r="D36" s="7">
        <v>143911</v>
      </c>
      <c r="E36" s="7">
        <v>155464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>
        <v>156117.06582899994</v>
      </c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</row>
    <row r="37" spans="1:37" x14ac:dyDescent="0.3">
      <c r="A37" s="58" t="s">
        <v>274</v>
      </c>
      <c r="B37" s="58" t="s">
        <v>108</v>
      </c>
      <c r="C37" s="15">
        <v>2025</v>
      </c>
      <c r="D37" s="20">
        <v>148354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>
        <v>158003.12334999998</v>
      </c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</row>
    <row r="39" spans="1:37" x14ac:dyDescent="0.3"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</row>
    <row r="40" spans="1:37" x14ac:dyDescent="0.3">
      <c r="A40" t="s">
        <v>278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</row>
    <row r="41" spans="1:37" x14ac:dyDescent="0.3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</row>
    <row r="42" spans="1:37" x14ac:dyDescent="0.3"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</row>
    <row r="43" spans="1:37" x14ac:dyDescent="0.3"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</row>
    <row r="44" spans="1:37" x14ac:dyDescent="0.3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</row>
    <row r="45" spans="1:37" x14ac:dyDescent="0.3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</row>
    <row r="46" spans="1:37" x14ac:dyDescent="0.3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</row>
    <row r="47" spans="1:37" x14ac:dyDescent="0.3"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</row>
    <row r="48" spans="1:37" x14ac:dyDescent="0.3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</row>
    <row r="49" spans="4:19" x14ac:dyDescent="0.3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</row>
    <row r="50" spans="4:19" x14ac:dyDescent="0.3"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</row>
    <row r="51" spans="4:19" x14ac:dyDescent="0.3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</row>
    <row r="52" spans="4:19" x14ac:dyDescent="0.3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</row>
    <row r="53" spans="4:19" x14ac:dyDescent="0.3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</row>
  </sheetData>
  <mergeCells count="3">
    <mergeCell ref="A2:S2"/>
    <mergeCell ref="D3:S3"/>
    <mergeCell ref="D21:S21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autoPageBreaks="0"/>
  </sheetPr>
  <dimension ref="A2:F47"/>
  <sheetViews>
    <sheetView workbookViewId="0"/>
  </sheetViews>
  <sheetFormatPr defaultRowHeight="14" x14ac:dyDescent="0.3"/>
  <cols>
    <col min="1" max="1" width="28.84375" customWidth="1"/>
    <col min="2" max="3" width="32" customWidth="1"/>
    <col min="4" max="5" width="25.4609375" customWidth="1"/>
  </cols>
  <sheetData>
    <row r="2" spans="1:6" ht="25" customHeight="1" x14ac:dyDescent="0.3">
      <c r="A2" s="143" t="s">
        <v>344</v>
      </c>
      <c r="B2" s="143"/>
      <c r="C2" s="143"/>
      <c r="D2" s="143"/>
      <c r="E2" s="143"/>
    </row>
    <row r="3" spans="1:6" ht="20.149999999999999" customHeight="1" x14ac:dyDescent="0.3">
      <c r="A3" s="18" t="s">
        <v>13</v>
      </c>
      <c r="B3" s="18" t="s">
        <v>163</v>
      </c>
      <c r="C3" s="18" t="s">
        <v>164</v>
      </c>
      <c r="D3" s="18" t="s">
        <v>165</v>
      </c>
      <c r="E3" s="18" t="s">
        <v>22</v>
      </c>
    </row>
    <row r="4" spans="1:6" ht="15" customHeight="1" x14ac:dyDescent="0.3">
      <c r="A4" s="13">
        <v>2011</v>
      </c>
      <c r="B4" s="10">
        <v>297463776.832627</v>
      </c>
      <c r="C4" s="10">
        <v>152176345.89747903</v>
      </c>
      <c r="D4" s="10">
        <v>449640122.730106</v>
      </c>
      <c r="E4" s="10">
        <v>1802330.001248</v>
      </c>
      <c r="F4" s="1"/>
    </row>
    <row r="5" spans="1:6" ht="15" customHeight="1" x14ac:dyDescent="0.3">
      <c r="A5" s="14">
        <v>2012</v>
      </c>
      <c r="B5" s="12">
        <v>363788684.54123199</v>
      </c>
      <c r="C5" s="12">
        <v>118488890.43065901</v>
      </c>
      <c r="D5" s="12">
        <v>482277574.97189099</v>
      </c>
      <c r="E5" s="12">
        <v>1869110.7647109998</v>
      </c>
      <c r="F5" s="1"/>
    </row>
    <row r="6" spans="1:6" ht="15" customHeight="1" x14ac:dyDescent="0.3">
      <c r="A6" s="13">
        <v>2013</v>
      </c>
      <c r="B6" s="10">
        <v>352272887.33407599</v>
      </c>
      <c r="C6" s="10">
        <v>135652418.100124</v>
      </c>
      <c r="D6" s="10">
        <v>487925305.43419999</v>
      </c>
      <c r="E6" s="10">
        <v>1873328.5917420003</v>
      </c>
      <c r="F6" s="1"/>
    </row>
    <row r="7" spans="1:6" ht="15" customHeight="1" x14ac:dyDescent="0.3">
      <c r="A7" s="14">
        <v>2014</v>
      </c>
      <c r="B7" s="12">
        <v>389987905.10763901</v>
      </c>
      <c r="C7" s="12">
        <v>147403537.40491799</v>
      </c>
      <c r="D7" s="12">
        <v>537391442.51255703</v>
      </c>
      <c r="E7" s="12">
        <v>1858299.3414170002</v>
      </c>
      <c r="F7" s="1"/>
    </row>
    <row r="8" spans="1:6" ht="15" customHeight="1" x14ac:dyDescent="0.3">
      <c r="A8" s="13">
        <v>2015</v>
      </c>
      <c r="B8" s="10">
        <v>384970781.47481304</v>
      </c>
      <c r="C8" s="10">
        <v>119306679.86067902</v>
      </c>
      <c r="D8" s="10">
        <v>504277461.33549207</v>
      </c>
      <c r="E8" s="10">
        <v>1814630.080109</v>
      </c>
      <c r="F8" s="1"/>
    </row>
    <row r="9" spans="1:6" ht="15" customHeight="1" x14ac:dyDescent="0.3">
      <c r="A9" s="14">
        <v>2016</v>
      </c>
      <c r="B9" s="12">
        <v>361696377.40647805</v>
      </c>
      <c r="C9" s="12">
        <v>134090463.81362599</v>
      </c>
      <c r="D9" s="12">
        <v>495786841.22010404</v>
      </c>
      <c r="E9" s="12">
        <v>1793433.2521009999</v>
      </c>
      <c r="F9" s="1"/>
    </row>
    <row r="10" spans="1:6" ht="15" customHeight="1" x14ac:dyDescent="0.3">
      <c r="A10" s="13">
        <v>2017</v>
      </c>
      <c r="B10" s="10">
        <v>354102979.01655096</v>
      </c>
      <c r="C10" s="10">
        <v>140806346.09313804</v>
      </c>
      <c r="D10" s="10">
        <v>494909325.109689</v>
      </c>
      <c r="E10" s="10">
        <v>1863718.257955</v>
      </c>
      <c r="F10" s="1"/>
    </row>
    <row r="11" spans="1:6" ht="15" customHeight="1" x14ac:dyDescent="0.3">
      <c r="A11" s="14">
        <v>2018</v>
      </c>
      <c r="B11" s="12">
        <v>317223057.91862303</v>
      </c>
      <c r="C11" s="12">
        <v>139744512.572532</v>
      </c>
      <c r="D11" s="12">
        <v>456967570.49115503</v>
      </c>
      <c r="E11" s="12">
        <v>1878746.4248230006</v>
      </c>
      <c r="F11" s="1"/>
    </row>
    <row r="12" spans="1:6" ht="15" customHeight="1" x14ac:dyDescent="0.3">
      <c r="A12" s="13">
        <v>2019</v>
      </c>
      <c r="B12" s="10">
        <v>294198877.55147994</v>
      </c>
      <c r="C12" s="10">
        <v>108802295.88771799</v>
      </c>
      <c r="D12" s="10">
        <v>403001173.4391979</v>
      </c>
      <c r="E12" s="113">
        <v>1948516.575223</v>
      </c>
      <c r="F12" s="1"/>
    </row>
    <row r="13" spans="1:6" ht="15" customHeight="1" x14ac:dyDescent="0.3">
      <c r="A13" s="14">
        <v>2020</v>
      </c>
      <c r="B13" s="12">
        <v>199666347.44603002</v>
      </c>
      <c r="C13" s="12">
        <v>119726229.59162702</v>
      </c>
      <c r="D13" s="12">
        <v>319392577.03765702</v>
      </c>
      <c r="E13" s="12">
        <v>2043524.5936049994</v>
      </c>
      <c r="F13" s="1"/>
    </row>
    <row r="14" spans="1:6" ht="15" customHeight="1" x14ac:dyDescent="0.3">
      <c r="A14" s="13">
        <v>2021</v>
      </c>
      <c r="B14" s="10">
        <v>204549247.249524</v>
      </c>
      <c r="C14" s="10">
        <v>166082109.50529</v>
      </c>
      <c r="D14" s="10">
        <v>370631356.75481403</v>
      </c>
      <c r="E14" s="113">
        <v>2108876.2880170001</v>
      </c>
      <c r="F14" s="1"/>
    </row>
    <row r="15" spans="1:6" ht="15" customHeight="1" x14ac:dyDescent="0.3">
      <c r="A15" s="14">
        <v>2022</v>
      </c>
      <c r="B15" s="12">
        <v>269141420.75137895</v>
      </c>
      <c r="C15" s="12">
        <v>201294715.17677796</v>
      </c>
      <c r="D15" s="12">
        <v>470436135.92815691</v>
      </c>
      <c r="E15" s="12">
        <v>2180344.2516400004</v>
      </c>
      <c r="F15" s="1"/>
    </row>
    <row r="16" spans="1:6" ht="15" customHeight="1" x14ac:dyDescent="0.3">
      <c r="A16" s="13">
        <v>2023</v>
      </c>
      <c r="B16" s="10">
        <v>284087192.70943403</v>
      </c>
      <c r="C16" s="10">
        <v>195548019.30222899</v>
      </c>
      <c r="D16" s="10">
        <v>479635212.01166302</v>
      </c>
      <c r="E16" s="113">
        <v>2209836.3398409998</v>
      </c>
      <c r="F16" s="1"/>
    </row>
    <row r="17" spans="1:5" x14ac:dyDescent="0.3">
      <c r="A17" s="14">
        <v>2024</v>
      </c>
      <c r="B17" s="12">
        <v>278430641.23679501</v>
      </c>
      <c r="C17" s="12">
        <v>172480080.83613998</v>
      </c>
      <c r="D17" s="12">
        <v>450910722.07293499</v>
      </c>
      <c r="E17" s="12">
        <v>2255418.2841810002</v>
      </c>
    </row>
    <row r="18" spans="1:5" x14ac:dyDescent="0.3">
      <c r="A18" s="13">
        <v>2025</v>
      </c>
      <c r="B18" s="10">
        <v>294250790.14400399</v>
      </c>
      <c r="C18" s="10">
        <v>230390705.89267901</v>
      </c>
      <c r="D18" s="10">
        <v>524641496.03668296</v>
      </c>
      <c r="E18" s="113">
        <v>2305134.0664860001</v>
      </c>
    </row>
    <row r="21" spans="1:5" x14ac:dyDescent="0.3">
      <c r="A21" t="s">
        <v>276</v>
      </c>
      <c r="B21" s="3"/>
      <c r="C21" s="3"/>
      <c r="D21" s="1"/>
    </row>
    <row r="22" spans="1:5" x14ac:dyDescent="0.3">
      <c r="B22" s="3"/>
      <c r="C22" s="3"/>
      <c r="D22" s="1"/>
    </row>
    <row r="23" spans="1:5" x14ac:dyDescent="0.3">
      <c r="B23" s="3"/>
      <c r="C23" s="3"/>
      <c r="D23" s="1"/>
    </row>
    <row r="24" spans="1:5" x14ac:dyDescent="0.3">
      <c r="B24" s="3"/>
      <c r="C24" s="3"/>
      <c r="D24" s="1"/>
    </row>
    <row r="25" spans="1:5" x14ac:dyDescent="0.3">
      <c r="B25" s="3"/>
      <c r="C25" s="3"/>
      <c r="D25" s="1"/>
    </row>
    <row r="26" spans="1:5" x14ac:dyDescent="0.3">
      <c r="B26" s="3"/>
      <c r="C26" s="3"/>
      <c r="D26" s="1"/>
    </row>
    <row r="27" spans="1:5" x14ac:dyDescent="0.3">
      <c r="B27" s="3"/>
      <c r="C27" s="3"/>
      <c r="D27" s="1"/>
    </row>
    <row r="28" spans="1:5" x14ac:dyDescent="0.3">
      <c r="B28" s="3"/>
      <c r="C28" s="3"/>
      <c r="D28" s="1"/>
    </row>
    <row r="29" spans="1:5" x14ac:dyDescent="0.3">
      <c r="B29" s="3"/>
      <c r="C29" s="3"/>
      <c r="D29" s="1"/>
    </row>
    <row r="30" spans="1:5" x14ac:dyDescent="0.3">
      <c r="B30" s="3"/>
      <c r="C30" s="3"/>
      <c r="D30" s="1"/>
    </row>
    <row r="31" spans="1:5" x14ac:dyDescent="0.3">
      <c r="B31" s="3"/>
      <c r="C31" s="3"/>
      <c r="D31" s="1"/>
    </row>
    <row r="32" spans="1:5" x14ac:dyDescent="0.3">
      <c r="B32" s="3"/>
      <c r="C32" s="3"/>
      <c r="D32" s="1"/>
    </row>
    <row r="33" spans="2:4" x14ac:dyDescent="0.3">
      <c r="B33" s="3"/>
      <c r="C33" s="3"/>
      <c r="D33" s="1"/>
    </row>
    <row r="34" spans="2:4" x14ac:dyDescent="0.3">
      <c r="B34" s="3"/>
      <c r="C34" s="3"/>
      <c r="D34" s="1"/>
    </row>
    <row r="35" spans="2:4" x14ac:dyDescent="0.3">
      <c r="B35" s="3"/>
      <c r="C35" s="3"/>
      <c r="D35" s="1"/>
    </row>
    <row r="36" spans="2:4" x14ac:dyDescent="0.3">
      <c r="B36" s="1"/>
      <c r="C36" s="1"/>
    </row>
    <row r="37" spans="2:4" x14ac:dyDescent="0.3">
      <c r="B37" s="1"/>
      <c r="C37" s="1"/>
    </row>
    <row r="38" spans="2:4" x14ac:dyDescent="0.3">
      <c r="B38" s="1"/>
      <c r="C38" s="1"/>
    </row>
    <row r="39" spans="2:4" x14ac:dyDescent="0.3">
      <c r="B39" s="1"/>
      <c r="C39" s="1"/>
    </row>
    <row r="40" spans="2:4" x14ac:dyDescent="0.3">
      <c r="B40" s="1"/>
      <c r="C40" s="1"/>
    </row>
    <row r="41" spans="2:4" x14ac:dyDescent="0.3">
      <c r="B41" s="1"/>
      <c r="C41" s="1"/>
    </row>
    <row r="42" spans="2:4" x14ac:dyDescent="0.3">
      <c r="B42" s="1"/>
      <c r="C42" s="1"/>
    </row>
    <row r="43" spans="2:4" x14ac:dyDescent="0.3">
      <c r="B43" s="1"/>
      <c r="C43" s="1"/>
    </row>
    <row r="44" spans="2:4" x14ac:dyDescent="0.3">
      <c r="B44" s="1"/>
      <c r="C44" s="1"/>
    </row>
    <row r="45" spans="2:4" x14ac:dyDescent="0.3">
      <c r="B45" s="1"/>
      <c r="C45" s="1"/>
    </row>
    <row r="46" spans="2:4" x14ac:dyDescent="0.3">
      <c r="B46" s="1"/>
      <c r="C46" s="1"/>
    </row>
    <row r="47" spans="2:4" x14ac:dyDescent="0.3">
      <c r="B47" s="1"/>
      <c r="C47" s="1"/>
    </row>
  </sheetData>
  <mergeCells count="1">
    <mergeCell ref="A2:E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3" tint="0.59999389629810485"/>
    <pageSetUpPr autoPageBreaks="0"/>
  </sheetPr>
  <dimension ref="A2:G22"/>
  <sheetViews>
    <sheetView workbookViewId="0"/>
  </sheetViews>
  <sheetFormatPr defaultRowHeight="14" x14ac:dyDescent="0.3"/>
  <cols>
    <col min="1" max="1" width="12.07421875" customWidth="1"/>
    <col min="2" max="7" width="21.84375" customWidth="1"/>
  </cols>
  <sheetData>
    <row r="2" spans="1:7" ht="25" customHeight="1" x14ac:dyDescent="0.3">
      <c r="A2" s="143" t="s">
        <v>317</v>
      </c>
      <c r="B2" s="143"/>
      <c r="C2" s="143"/>
      <c r="D2" s="143"/>
      <c r="E2" s="143"/>
      <c r="F2" s="143"/>
      <c r="G2" s="143"/>
    </row>
    <row r="3" spans="1:7" ht="20.149999999999999" customHeight="1" x14ac:dyDescent="0.3">
      <c r="A3" s="25"/>
      <c r="B3" s="163" t="s">
        <v>166</v>
      </c>
      <c r="C3" s="163"/>
      <c r="D3" s="163" t="s">
        <v>167</v>
      </c>
      <c r="E3" s="163"/>
      <c r="F3" s="163" t="s">
        <v>165</v>
      </c>
      <c r="G3" s="163"/>
    </row>
    <row r="4" spans="1:7" ht="20.149999999999999" customHeight="1" x14ac:dyDescent="0.3">
      <c r="A4" s="18" t="s">
        <v>16</v>
      </c>
      <c r="B4" s="18" t="s">
        <v>21</v>
      </c>
      <c r="C4" s="18" t="s">
        <v>22</v>
      </c>
      <c r="D4" s="18" t="s">
        <v>21</v>
      </c>
      <c r="E4" s="18" t="s">
        <v>22</v>
      </c>
      <c r="F4" s="18" t="s">
        <v>21</v>
      </c>
      <c r="G4" s="18" t="s">
        <v>22</v>
      </c>
    </row>
    <row r="5" spans="1:7" x14ac:dyDescent="0.3">
      <c r="A5" s="13">
        <v>2011</v>
      </c>
      <c r="B5" s="10">
        <v>12141.8</v>
      </c>
      <c r="C5" s="10">
        <v>1802330.001248</v>
      </c>
      <c r="D5" s="10">
        <v>268.2</v>
      </c>
      <c r="E5" s="10">
        <v>1802330.001248</v>
      </c>
      <c r="F5" s="10">
        <v>12410</v>
      </c>
      <c r="G5" s="10">
        <v>1802330.001248</v>
      </c>
    </row>
    <row r="6" spans="1:7" x14ac:dyDescent="0.3">
      <c r="A6" s="14">
        <v>2012</v>
      </c>
      <c r="B6" s="12">
        <v>13504.401195</v>
      </c>
      <c r="C6" s="12">
        <v>1869110.7647109998</v>
      </c>
      <c r="D6" s="12">
        <v>313.59880099999998</v>
      </c>
      <c r="E6" s="12">
        <v>1869110.7647109998</v>
      </c>
      <c r="F6" s="12">
        <v>13817.999996</v>
      </c>
      <c r="G6" s="12">
        <v>1869110.7647109998</v>
      </c>
    </row>
    <row r="7" spans="1:7" x14ac:dyDescent="0.3">
      <c r="A7" s="13">
        <v>2013</v>
      </c>
      <c r="B7" s="10">
        <v>12650.294571</v>
      </c>
      <c r="C7" s="10">
        <v>1873328.5917420003</v>
      </c>
      <c r="D7" s="10">
        <v>333.70542499999999</v>
      </c>
      <c r="E7" s="10">
        <v>1873328.5917420003</v>
      </c>
      <c r="F7" s="10">
        <v>12983.999996</v>
      </c>
      <c r="G7" s="10">
        <v>1873328.5917420003</v>
      </c>
    </row>
    <row r="8" spans="1:7" x14ac:dyDescent="0.3">
      <c r="A8" s="14">
        <v>2014</v>
      </c>
      <c r="B8" s="12">
        <v>13518.350512000001</v>
      </c>
      <c r="C8" s="12">
        <v>1858299.3414170002</v>
      </c>
      <c r="D8" s="12">
        <v>357.64948300000003</v>
      </c>
      <c r="E8" s="12">
        <v>1858299.3414170002</v>
      </c>
      <c r="F8" s="12">
        <v>13875.999995</v>
      </c>
      <c r="G8" s="12">
        <v>1858299.3414170002</v>
      </c>
    </row>
    <row r="9" spans="1:7" x14ac:dyDescent="0.3">
      <c r="A9" s="13">
        <v>2015</v>
      </c>
      <c r="B9" s="10">
        <v>12849.561342999999</v>
      </c>
      <c r="C9" s="10">
        <v>1814630.080109</v>
      </c>
      <c r="D9" s="10">
        <v>299.43865399999999</v>
      </c>
      <c r="E9" s="10">
        <v>1814630.080109</v>
      </c>
      <c r="F9" s="10">
        <v>13148.999996999999</v>
      </c>
      <c r="G9" s="10">
        <v>1814630.080109</v>
      </c>
    </row>
    <row r="10" spans="1:7" x14ac:dyDescent="0.3">
      <c r="A10" s="14">
        <v>2016</v>
      </c>
      <c r="B10" s="12">
        <v>12311.834928</v>
      </c>
      <c r="C10" s="12">
        <v>1793433.2521009999</v>
      </c>
      <c r="D10" s="12">
        <v>290.21932100000004</v>
      </c>
      <c r="E10" s="12">
        <v>1793433.2521009999</v>
      </c>
      <c r="F10" s="12">
        <v>12602.054249000001</v>
      </c>
      <c r="G10" s="12">
        <v>1793433.2521009999</v>
      </c>
    </row>
    <row r="11" spans="1:7" x14ac:dyDescent="0.3">
      <c r="A11" s="13">
        <v>2017</v>
      </c>
      <c r="B11" s="10">
        <v>12010.77274</v>
      </c>
      <c r="C11" s="10">
        <v>1863718.257955</v>
      </c>
      <c r="D11" s="10">
        <v>327.32466999999997</v>
      </c>
      <c r="E11" s="10">
        <v>1863718.257955</v>
      </c>
      <c r="F11" s="10">
        <v>12338.09741</v>
      </c>
      <c r="G11" s="10">
        <v>1863718.257955</v>
      </c>
    </row>
    <row r="12" spans="1:7" x14ac:dyDescent="0.3">
      <c r="A12" s="14">
        <v>2018</v>
      </c>
      <c r="B12" s="12">
        <v>11777.969481</v>
      </c>
      <c r="C12" s="12">
        <v>1878746.4248230006</v>
      </c>
      <c r="D12" s="12">
        <v>289.24042000000003</v>
      </c>
      <c r="E12" s="12">
        <v>1878746.4248230006</v>
      </c>
      <c r="F12" s="12">
        <v>12067.209901</v>
      </c>
      <c r="G12" s="12">
        <v>1878746.4248230006</v>
      </c>
    </row>
    <row r="13" spans="1:7" x14ac:dyDescent="0.3">
      <c r="A13" s="70">
        <v>2019</v>
      </c>
      <c r="B13" s="113">
        <v>11804.310688</v>
      </c>
      <c r="C13" s="113">
        <v>1948516.575223</v>
      </c>
      <c r="D13" s="113">
        <v>276.81491299999999</v>
      </c>
      <c r="E13" s="113">
        <v>1948516.575223</v>
      </c>
      <c r="F13" s="113">
        <v>12081.125601</v>
      </c>
      <c r="G13" s="113">
        <v>1948516.575223</v>
      </c>
    </row>
    <row r="14" spans="1:7" x14ac:dyDescent="0.3">
      <c r="A14" s="14">
        <v>2020</v>
      </c>
      <c r="B14" s="12">
        <v>8186.6415079999997</v>
      </c>
      <c r="C14" s="12">
        <v>2043524.5936049994</v>
      </c>
      <c r="D14" s="12">
        <v>218.00086400000004</v>
      </c>
      <c r="E14" s="12">
        <v>2043524.5936049994</v>
      </c>
      <c r="F14" s="12">
        <v>8404.6423720000003</v>
      </c>
      <c r="G14" s="12">
        <v>2043524.5936049994</v>
      </c>
    </row>
    <row r="15" spans="1:7" x14ac:dyDescent="0.3">
      <c r="A15" s="70">
        <v>2021</v>
      </c>
      <c r="B15" s="113">
        <v>8542.4070900000006</v>
      </c>
      <c r="C15" s="113">
        <v>2108876.2880170001</v>
      </c>
      <c r="D15" s="113">
        <v>219.24221800000001</v>
      </c>
      <c r="E15" s="113">
        <v>2108876.2880170001</v>
      </c>
      <c r="F15" s="113">
        <v>8761.649308</v>
      </c>
      <c r="G15" s="113">
        <v>2108876.2880170001</v>
      </c>
    </row>
    <row r="16" spans="1:7" x14ac:dyDescent="0.3">
      <c r="A16" s="14">
        <v>2022</v>
      </c>
      <c r="B16" s="12">
        <v>10232.805324000001</v>
      </c>
      <c r="C16" s="12">
        <v>2180344.2516400004</v>
      </c>
      <c r="D16" s="12">
        <v>294.12932800000004</v>
      </c>
      <c r="E16" s="12">
        <v>2180344.2516400004</v>
      </c>
      <c r="F16" s="12">
        <v>10526.934652000002</v>
      </c>
      <c r="G16" s="12">
        <v>2180344.2516400004</v>
      </c>
    </row>
    <row r="17" spans="1:7" x14ac:dyDescent="0.3">
      <c r="A17" s="70">
        <v>2023</v>
      </c>
      <c r="B17" s="113">
        <v>10922.032437999997</v>
      </c>
      <c r="C17" s="113">
        <v>2209836.3398409998</v>
      </c>
      <c r="D17" s="113">
        <v>301.77423900000002</v>
      </c>
      <c r="E17" s="113">
        <v>2209836.3398409998</v>
      </c>
      <c r="F17" s="113">
        <v>11223.806676999997</v>
      </c>
      <c r="G17" s="113">
        <v>2209836.3398409998</v>
      </c>
    </row>
    <row r="18" spans="1:7" x14ac:dyDescent="0.3">
      <c r="A18" s="14">
        <v>2024</v>
      </c>
      <c r="B18" s="12">
        <v>11001.076254</v>
      </c>
      <c r="C18" s="12">
        <v>2255418.2841810002</v>
      </c>
      <c r="D18" s="12">
        <v>285.50967999999995</v>
      </c>
      <c r="E18" s="12">
        <v>2255418.2841810002</v>
      </c>
      <c r="F18" s="12">
        <v>11286.585933999999</v>
      </c>
      <c r="G18" s="12">
        <v>2255418.2841810002</v>
      </c>
    </row>
    <row r="19" spans="1:7" x14ac:dyDescent="0.3">
      <c r="A19" s="70">
        <v>2025</v>
      </c>
      <c r="B19" s="113">
        <v>11140.989914999996</v>
      </c>
      <c r="C19" s="113">
        <v>2305134.0664860001</v>
      </c>
      <c r="D19" s="113">
        <v>352.24457599999994</v>
      </c>
      <c r="E19" s="113">
        <v>2305134.0664860001</v>
      </c>
      <c r="F19" s="113">
        <v>11493.234490999999</v>
      </c>
      <c r="G19" s="113">
        <v>2305134.0664860001</v>
      </c>
    </row>
    <row r="22" spans="1:7" x14ac:dyDescent="0.3">
      <c r="A22" t="s">
        <v>276</v>
      </c>
    </row>
  </sheetData>
  <mergeCells count="4">
    <mergeCell ref="B3:C3"/>
    <mergeCell ref="D3:E3"/>
    <mergeCell ref="F3:G3"/>
    <mergeCell ref="A2:G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autoPageBreaks="0"/>
  </sheetPr>
  <dimension ref="A2:I48"/>
  <sheetViews>
    <sheetView workbookViewId="0"/>
  </sheetViews>
  <sheetFormatPr defaultRowHeight="14" x14ac:dyDescent="0.3"/>
  <cols>
    <col min="1" max="7" width="21.765625" customWidth="1"/>
  </cols>
  <sheetData>
    <row r="2" spans="1:9" ht="25" customHeight="1" x14ac:dyDescent="0.3">
      <c r="A2" s="153" t="s">
        <v>318</v>
      </c>
      <c r="B2" s="154"/>
      <c r="C2" s="154"/>
      <c r="D2" s="154"/>
      <c r="E2" s="154"/>
      <c r="F2" s="154"/>
      <c r="G2" s="155"/>
    </row>
    <row r="3" spans="1:9" ht="20.149999999999999" customHeight="1" x14ac:dyDescent="0.3">
      <c r="B3" s="156" t="s">
        <v>163</v>
      </c>
      <c r="C3" s="158"/>
      <c r="D3" s="156" t="s">
        <v>164</v>
      </c>
      <c r="E3" s="158"/>
      <c r="F3" s="156" t="s">
        <v>168</v>
      </c>
      <c r="G3" s="158"/>
    </row>
    <row r="4" spans="1:9" ht="20.149999999999999" customHeight="1" x14ac:dyDescent="0.3">
      <c r="A4" s="18" t="s">
        <v>169</v>
      </c>
      <c r="B4" s="18" t="s">
        <v>170</v>
      </c>
      <c r="C4" s="18" t="s">
        <v>21</v>
      </c>
      <c r="D4" s="18" t="s">
        <v>170</v>
      </c>
      <c r="E4" s="18" t="s">
        <v>21</v>
      </c>
      <c r="F4" s="18" t="s">
        <v>170</v>
      </c>
      <c r="G4" s="18" t="s">
        <v>21</v>
      </c>
    </row>
    <row r="5" spans="1:9" ht="15" customHeight="1" x14ac:dyDescent="0.3">
      <c r="A5" s="13">
        <v>2011</v>
      </c>
      <c r="B5" s="10">
        <v>297463776.832627</v>
      </c>
      <c r="C5" s="10">
        <v>12141.8</v>
      </c>
      <c r="D5" s="10">
        <v>152176345.89747903</v>
      </c>
      <c r="E5" s="10">
        <v>268.2</v>
      </c>
      <c r="F5" s="10">
        <v>449640122.730106</v>
      </c>
      <c r="G5" s="10">
        <v>12410</v>
      </c>
      <c r="I5" s="1"/>
    </row>
    <row r="6" spans="1:9" ht="15" customHeight="1" x14ac:dyDescent="0.3">
      <c r="A6" s="14">
        <v>2012</v>
      </c>
      <c r="B6" s="12">
        <v>363788684.54123199</v>
      </c>
      <c r="C6" s="12">
        <v>13504.401195</v>
      </c>
      <c r="D6" s="12">
        <v>118488890.43065901</v>
      </c>
      <c r="E6" s="12">
        <v>313.59880099999998</v>
      </c>
      <c r="F6" s="12">
        <v>482277574.97189099</v>
      </c>
      <c r="G6" s="12">
        <v>13817.999996</v>
      </c>
      <c r="I6" s="1"/>
    </row>
    <row r="7" spans="1:9" ht="15" customHeight="1" x14ac:dyDescent="0.3">
      <c r="A7" s="13">
        <v>2013</v>
      </c>
      <c r="B7" s="10">
        <v>352272887.33407599</v>
      </c>
      <c r="C7" s="10">
        <v>12650.294571</v>
      </c>
      <c r="D7" s="10">
        <v>135652418.100124</v>
      </c>
      <c r="E7" s="10">
        <v>333.70542499999999</v>
      </c>
      <c r="F7" s="10">
        <v>487925305.43419999</v>
      </c>
      <c r="G7" s="10">
        <v>12983.999996</v>
      </c>
      <c r="I7" s="1"/>
    </row>
    <row r="8" spans="1:9" ht="15" customHeight="1" x14ac:dyDescent="0.3">
      <c r="A8" s="14">
        <v>2014</v>
      </c>
      <c r="B8" s="12">
        <v>389987905.10763901</v>
      </c>
      <c r="C8" s="12">
        <v>13518.350512000001</v>
      </c>
      <c r="D8" s="12">
        <v>147403537.40491799</v>
      </c>
      <c r="E8" s="12">
        <v>357.64948300000003</v>
      </c>
      <c r="F8" s="12">
        <v>537391442.51255703</v>
      </c>
      <c r="G8" s="12">
        <v>13875.999995</v>
      </c>
      <c r="I8" s="1"/>
    </row>
    <row r="9" spans="1:9" ht="15" customHeight="1" x14ac:dyDescent="0.3">
      <c r="A9" s="13">
        <v>2015</v>
      </c>
      <c r="B9" s="10">
        <v>384970781.47481304</v>
      </c>
      <c r="C9" s="10">
        <v>12849.561342999999</v>
      </c>
      <c r="D9" s="10">
        <v>119306679.86067902</v>
      </c>
      <c r="E9" s="10">
        <v>299.43865399999999</v>
      </c>
      <c r="F9" s="10">
        <v>504277461.33549207</v>
      </c>
      <c r="G9" s="10">
        <v>13148.999996999999</v>
      </c>
      <c r="I9" s="1"/>
    </row>
    <row r="10" spans="1:9" ht="15" customHeight="1" x14ac:dyDescent="0.3">
      <c r="A10" s="14">
        <v>2016</v>
      </c>
      <c r="B10" s="12">
        <v>361696377.40647805</v>
      </c>
      <c r="C10" s="12">
        <v>12311.834928</v>
      </c>
      <c r="D10" s="12">
        <v>134090463.81362599</v>
      </c>
      <c r="E10" s="12">
        <v>290.21932100000004</v>
      </c>
      <c r="F10" s="12">
        <v>495786841.22010404</v>
      </c>
      <c r="G10" s="12">
        <v>12602.054249000001</v>
      </c>
      <c r="I10" s="1"/>
    </row>
    <row r="11" spans="1:9" ht="15" customHeight="1" x14ac:dyDescent="0.3">
      <c r="A11" s="13">
        <v>2017</v>
      </c>
      <c r="B11" s="10">
        <v>354102979.01655096</v>
      </c>
      <c r="C11" s="10">
        <v>12010.77274</v>
      </c>
      <c r="D11" s="10">
        <v>140806346.09313804</v>
      </c>
      <c r="E11" s="10">
        <v>327.32466999999997</v>
      </c>
      <c r="F11" s="10">
        <v>494909325.109689</v>
      </c>
      <c r="G11" s="10">
        <v>12338.09741</v>
      </c>
      <c r="I11" s="1"/>
    </row>
    <row r="12" spans="1:9" ht="15" customHeight="1" x14ac:dyDescent="0.3">
      <c r="A12" s="14">
        <v>2018</v>
      </c>
      <c r="B12" s="12">
        <v>317223057.91862303</v>
      </c>
      <c r="C12" s="12">
        <v>11777.969481</v>
      </c>
      <c r="D12" s="12">
        <v>139744512.572532</v>
      </c>
      <c r="E12" s="12">
        <v>289.24042000000003</v>
      </c>
      <c r="F12" s="12">
        <v>456967570.49115503</v>
      </c>
      <c r="G12" s="12">
        <v>12067.209901</v>
      </c>
      <c r="I12" s="1"/>
    </row>
    <row r="13" spans="1:9" ht="15" customHeight="1" x14ac:dyDescent="0.3">
      <c r="A13" s="13">
        <v>2019</v>
      </c>
      <c r="B13" s="10">
        <v>294198877.55147994</v>
      </c>
      <c r="C13" s="10">
        <v>11804.310688</v>
      </c>
      <c r="D13" s="10">
        <v>108802295.88771799</v>
      </c>
      <c r="E13" s="10">
        <v>276.81491299999999</v>
      </c>
      <c r="F13" s="10">
        <v>403001173.4391979</v>
      </c>
      <c r="G13" s="10">
        <v>12081.125601</v>
      </c>
      <c r="I13" s="1"/>
    </row>
    <row r="14" spans="1:9" ht="15" customHeight="1" x14ac:dyDescent="0.3">
      <c r="A14" s="14">
        <v>2020</v>
      </c>
      <c r="B14" s="12">
        <v>199666347.44603002</v>
      </c>
      <c r="C14" s="12">
        <v>8186.6415079999997</v>
      </c>
      <c r="D14" s="12">
        <v>119726229.59162702</v>
      </c>
      <c r="E14" s="12">
        <v>218.00086400000004</v>
      </c>
      <c r="F14" s="12">
        <v>319392577.03765702</v>
      </c>
      <c r="G14" s="12">
        <v>8404.6423720000003</v>
      </c>
      <c r="I14" s="1"/>
    </row>
    <row r="15" spans="1:9" ht="15" customHeight="1" x14ac:dyDescent="0.3">
      <c r="A15" s="13">
        <v>2021</v>
      </c>
      <c r="B15" s="10">
        <v>204549247.249524</v>
      </c>
      <c r="C15" s="10">
        <v>8542.4070900000006</v>
      </c>
      <c r="D15" s="10">
        <v>166082109.50529</v>
      </c>
      <c r="E15" s="10">
        <v>219.24221800000001</v>
      </c>
      <c r="F15" s="10">
        <v>370631356.75481403</v>
      </c>
      <c r="G15" s="10">
        <v>8761.649308</v>
      </c>
      <c r="I15" s="1"/>
    </row>
    <row r="16" spans="1:9" ht="15" customHeight="1" x14ac:dyDescent="0.3">
      <c r="A16" s="14">
        <v>2022</v>
      </c>
      <c r="B16" s="12">
        <v>269141420.75137895</v>
      </c>
      <c r="C16" s="12">
        <v>10232.805324000001</v>
      </c>
      <c r="D16" s="12">
        <v>201294715.17677796</v>
      </c>
      <c r="E16" s="12">
        <v>294.12932800000004</v>
      </c>
      <c r="F16" s="12">
        <v>470436135.92815691</v>
      </c>
      <c r="G16" s="12">
        <v>10526.934652000002</v>
      </c>
      <c r="I16" s="1"/>
    </row>
    <row r="17" spans="1:9" ht="15" customHeight="1" x14ac:dyDescent="0.3">
      <c r="A17" s="13">
        <v>2023</v>
      </c>
      <c r="B17" s="10">
        <v>284087192.70943403</v>
      </c>
      <c r="C17" s="10">
        <v>10922.032437999997</v>
      </c>
      <c r="D17" s="10">
        <v>195548019.30222899</v>
      </c>
      <c r="E17" s="10">
        <v>301.77423900000002</v>
      </c>
      <c r="F17" s="10">
        <v>479635212.01166302</v>
      </c>
      <c r="G17" s="10">
        <v>11223.806676999997</v>
      </c>
      <c r="I17" s="1"/>
    </row>
    <row r="18" spans="1:9" x14ac:dyDescent="0.3">
      <c r="A18" s="14">
        <v>2024</v>
      </c>
      <c r="B18" s="12">
        <v>278430641.23679501</v>
      </c>
      <c r="C18" s="12">
        <v>11001.076254</v>
      </c>
      <c r="D18" s="12">
        <v>172480080.83613998</v>
      </c>
      <c r="E18" s="12">
        <v>285.50967999999995</v>
      </c>
      <c r="F18" s="12">
        <v>450910722.07293499</v>
      </c>
      <c r="G18" s="12">
        <v>11286.585933999999</v>
      </c>
    </row>
    <row r="19" spans="1:9" x14ac:dyDescent="0.3">
      <c r="A19" s="13">
        <v>2025</v>
      </c>
      <c r="B19" s="10">
        <v>294250790.14400399</v>
      </c>
      <c r="C19" s="10">
        <v>11140.989914999996</v>
      </c>
      <c r="D19" s="10">
        <v>230390705.89267901</v>
      </c>
      <c r="E19" s="10">
        <v>352.24457599999994</v>
      </c>
      <c r="F19" s="10">
        <v>524641496.03668296</v>
      </c>
      <c r="G19" s="10">
        <v>11493.234490999996</v>
      </c>
    </row>
    <row r="22" spans="1:9" x14ac:dyDescent="0.3">
      <c r="A22" t="s">
        <v>276</v>
      </c>
    </row>
    <row r="36" spans="2:5" x14ac:dyDescent="0.3">
      <c r="B36" s="1"/>
      <c r="C36" s="1"/>
      <c r="D36" s="1"/>
      <c r="E36" s="1"/>
    </row>
    <row r="37" spans="2:5" x14ac:dyDescent="0.3">
      <c r="B37" s="1"/>
      <c r="C37" s="1"/>
      <c r="D37" s="1"/>
      <c r="E37" s="1"/>
    </row>
    <row r="38" spans="2:5" x14ac:dyDescent="0.3">
      <c r="B38" s="1"/>
      <c r="C38" s="1"/>
      <c r="D38" s="1"/>
      <c r="E38" s="1"/>
    </row>
    <row r="39" spans="2:5" x14ac:dyDescent="0.3">
      <c r="B39" s="1"/>
      <c r="C39" s="1"/>
      <c r="D39" s="1"/>
      <c r="E39" s="1"/>
    </row>
    <row r="40" spans="2:5" x14ac:dyDescent="0.3">
      <c r="B40" s="1"/>
      <c r="C40" s="1"/>
      <c r="D40" s="1"/>
      <c r="E40" s="1"/>
    </row>
    <row r="41" spans="2:5" x14ac:dyDescent="0.3">
      <c r="B41" s="1"/>
      <c r="C41" s="1"/>
      <c r="D41" s="1"/>
      <c r="E41" s="1"/>
    </row>
    <row r="42" spans="2:5" x14ac:dyDescent="0.3">
      <c r="B42" s="1"/>
      <c r="C42" s="1"/>
      <c r="D42" s="1"/>
      <c r="E42" s="1"/>
    </row>
    <row r="43" spans="2:5" x14ac:dyDescent="0.3">
      <c r="B43" s="1"/>
      <c r="C43" s="1"/>
      <c r="D43" s="1"/>
      <c r="E43" s="1"/>
    </row>
    <row r="44" spans="2:5" x14ac:dyDescent="0.3">
      <c r="B44" s="1"/>
      <c r="C44" s="1"/>
      <c r="D44" s="1"/>
      <c r="E44" s="1"/>
    </row>
    <row r="45" spans="2:5" x14ac:dyDescent="0.3">
      <c r="B45" s="1"/>
      <c r="C45" s="1"/>
      <c r="D45" s="1"/>
      <c r="E45" s="1"/>
    </row>
    <row r="46" spans="2:5" x14ac:dyDescent="0.3">
      <c r="B46" s="1"/>
      <c r="C46" s="1"/>
      <c r="D46" s="1"/>
      <c r="E46" s="1"/>
    </row>
    <row r="47" spans="2:5" x14ac:dyDescent="0.3">
      <c r="B47" s="1"/>
      <c r="C47" s="1"/>
      <c r="D47" s="1"/>
      <c r="E47" s="1"/>
    </row>
    <row r="48" spans="2:5" x14ac:dyDescent="0.3">
      <c r="B48" s="1"/>
      <c r="C48" s="1"/>
      <c r="D48" s="1"/>
      <c r="E48" s="1"/>
    </row>
  </sheetData>
  <mergeCells count="4">
    <mergeCell ref="B3:C3"/>
    <mergeCell ref="D3:E3"/>
    <mergeCell ref="F3:G3"/>
    <mergeCell ref="A2:G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F991ABBFFA054EA465E12AB89C9489" ma:contentTypeVersion="1" ma:contentTypeDescription="Create a new document." ma:contentTypeScope="" ma:versionID="107a003f71b9fbe7ce24f1cf27d5a3d6">
  <xsd:schema xmlns:xsd="http://www.w3.org/2001/XMLSchema" xmlns:xs="http://www.w3.org/2001/XMLSchema" xmlns:p="http://schemas.microsoft.com/office/2006/metadata/properties" xmlns:ns2="58ce1c85-a318-42ec-bc41-99a813f997e9" targetNamespace="http://schemas.microsoft.com/office/2006/metadata/properties" ma:root="true" ma:fieldsID="6b63fdeaf491523f77055adccdd26396" ns2:_="">
    <xsd:import namespace="58ce1c85-a318-42ec-bc41-99a813f997e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e1c85-a318-42ec-bc41-99a813f997e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defaultValue">
  <element uid="id_classification_nonbusiness" value=""/>
</sisl>
</file>

<file path=customXml/itemProps1.xml><?xml version="1.0" encoding="utf-8"?>
<ds:datastoreItem xmlns:ds="http://schemas.openxmlformats.org/officeDocument/2006/customXml" ds:itemID="{FE754237-CFDD-4DE1-9C9B-BA6B8EE1F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ce1c85-a318-42ec-bc41-99a813f99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1D3156-B0EF-432E-9D01-5459B6145486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58ce1c85-a318-42ec-bc41-99a813f997e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15E9BF8-ACA3-469D-BC0C-828CE65840F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84309CB-2294-4303-A3F8-D97197DC950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Background</vt:lpstr>
      <vt:lpstr>PremData</vt:lpstr>
      <vt:lpstr>UltData</vt:lpstr>
      <vt:lpstr>Figure13</vt:lpstr>
      <vt:lpstr>Figure14_19</vt:lpstr>
      <vt:lpstr>Figure20</vt:lpstr>
      <vt:lpstr>Figure23</vt:lpstr>
      <vt:lpstr>Figure24</vt:lpstr>
      <vt:lpstr>Table9</vt:lpstr>
      <vt:lpstr>Table10</vt:lpstr>
      <vt:lpstr>Table 11</vt:lpstr>
      <vt:lpstr>Table12_13</vt:lpstr>
      <vt:lpstr>Table14_15</vt:lpstr>
      <vt:lpstr>Figure26</vt:lpstr>
      <vt:lpstr>Figure27</vt:lpstr>
      <vt:lpstr>Table16</vt:lpstr>
      <vt:lpstr>Table17</vt:lpstr>
      <vt:lpstr>Table 19</vt:lpstr>
      <vt:lpstr>Figure28</vt:lpstr>
      <vt:lpstr>Figure29</vt:lpstr>
      <vt:lpstr>Misc1</vt:lpstr>
      <vt:lpstr>Misc2</vt:lpstr>
      <vt:lpstr>Misc3</vt:lpstr>
      <vt:lpstr>Misc4</vt:lpstr>
      <vt:lpstr>Misc5</vt:lpstr>
      <vt:lpstr>Misc6</vt:lpstr>
      <vt:lpstr>Figure30</vt:lpstr>
      <vt:lpstr>Table22</vt:lpstr>
      <vt:lpstr>Table23</vt:lpstr>
      <vt:lpstr>Figure32_33</vt:lpstr>
      <vt:lpstr>Figure34</vt:lpstr>
      <vt:lpstr>Table25_26</vt:lpstr>
      <vt:lpstr>Table27_28</vt:lpstr>
      <vt:lpstr>Misc7</vt:lpstr>
      <vt:lpstr>Figure35</vt:lpstr>
      <vt:lpstr>Figure36</vt:lpstr>
      <vt:lpstr>Figure37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Central Bank of Ireland</dc:creator>
  <cp:keywords>Unrestricted</cp:keywords>
  <dc:description/>
  <cp:lastModifiedBy>O'Dea, Oisin</cp:lastModifiedBy>
  <cp:revision/>
  <dcterms:created xsi:type="dcterms:W3CDTF">2020-01-08T17:17:05Z</dcterms:created>
  <dcterms:modified xsi:type="dcterms:W3CDTF">2026-10-19T14:38:22Z</dcterms:modified>
  <cp:category>Unrestricted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3af66cf6-2319-436b-a75c-1d6cddd9526a</vt:lpwstr>
  </property>
  <property fmtid="{D5CDD505-2E9C-101B-9397-08002B2CF9AE}" pid="3" name="bjSaver">
    <vt:lpwstr>Lf3nRhR8rpU3DYe9p1UvkLcJ/bXBPqjG</vt:lpwstr>
  </property>
  <property fmtid="{D5CDD505-2E9C-101B-9397-08002B2CF9AE}" pid="4" name="_AdHocReviewCycleID">
    <vt:i4>1849055680</vt:i4>
  </property>
  <property fmtid="{D5CDD505-2E9C-101B-9397-08002B2CF9AE}" pid="5" name="_NewReviewCycle">
    <vt:lpwstr/>
  </property>
  <property fmtid="{D5CDD505-2E9C-101B-9397-08002B2CF9AE}" pid="6" name="_EmailSubject">
    <vt:lpwstr>Updating NCID webpages</vt:lpwstr>
  </property>
  <property fmtid="{D5CDD505-2E9C-101B-9397-08002B2CF9AE}" pid="7" name="_AuthorEmail">
    <vt:lpwstr>allan.steel@centralbank.ie</vt:lpwstr>
  </property>
  <property fmtid="{D5CDD505-2E9C-101B-9397-08002B2CF9AE}" pid="8" name="_AuthorEmailDisplayName">
    <vt:lpwstr>Steel, Allan</vt:lpwstr>
  </property>
  <property fmtid="{D5CDD505-2E9C-101B-9397-08002B2CF9AE}" pid="9" name="bjDocumentLabelXML">
    <vt:lpwstr>&lt;?xml version="1.0" encoding="us-ascii"?&gt;&lt;sisl xmlns:xsi="http://www.w3.org/2001/XMLSchema-instance" xmlns:xsd="http://www.w3.org/2001/XMLSchema" sislVersion="0" policy="a586b747-2a7c-4f57-bcd1-e81df5c8c005" origin="defaultValue" xmlns="http://www.boldonj</vt:lpwstr>
  </property>
  <property fmtid="{D5CDD505-2E9C-101B-9397-08002B2CF9AE}" pid="10" name="bjDocumentLabelXML-0">
    <vt:lpwstr>ames.com/2008/01/sie/internal/label"&gt;&lt;element uid="id_classification_nonbusiness" value="" /&gt;&lt;/sisl&gt;</vt:lpwstr>
  </property>
  <property fmtid="{D5CDD505-2E9C-101B-9397-08002B2CF9AE}" pid="11" name="bjDocumentSecurityLabel">
    <vt:lpwstr>Unrestricted</vt:lpwstr>
  </property>
  <property fmtid="{D5CDD505-2E9C-101B-9397-08002B2CF9AE}" pid="12" name="bjLeftHeaderLabel-first">
    <vt:lpwstr>&amp;"Times New Roman,Regular"&amp;12&amp;K000000Central Bank of Ireland - UNRESTRICTED</vt:lpwstr>
  </property>
  <property fmtid="{D5CDD505-2E9C-101B-9397-08002B2CF9AE}" pid="13" name="bjLeftHeaderLabel-even">
    <vt:lpwstr>&amp;"Times New Roman,Regular"&amp;12&amp;K000000Central Bank of Ireland - UNRESTRICTED</vt:lpwstr>
  </property>
  <property fmtid="{D5CDD505-2E9C-101B-9397-08002B2CF9AE}" pid="14" name="bjLeftHeaderLabel">
    <vt:lpwstr>&amp;"Times New Roman,Regular"&amp;12&amp;K000000Central Bank of Ireland - UNRESTRICTED</vt:lpwstr>
  </property>
  <property fmtid="{D5CDD505-2E9C-101B-9397-08002B2CF9AE}" pid="15" name="ContentTypeId">
    <vt:lpwstr>0x01010024F991ABBFFA054EA465E12AB89C9489</vt:lpwstr>
  </property>
  <property fmtid="{D5CDD505-2E9C-101B-9397-08002B2CF9AE}" pid="16" name="bjClsUserRVM">
    <vt:lpwstr>[]</vt:lpwstr>
  </property>
  <property fmtid="{D5CDD505-2E9C-101B-9397-08002B2CF9AE}" pid="17" name="bjpmDocIH">
    <vt:lpwstr>IaBSIENL6Pngj9IlfhJvLMkB3t4WKZGu</vt:lpwstr>
  </property>
  <property fmtid="{D5CDD505-2E9C-101B-9397-08002B2CF9AE}" pid="18" name="_PreviousAdHocReviewCycleID">
    <vt:i4>-289279359</vt:i4>
  </property>
  <property fmtid="{D5CDD505-2E9C-101B-9397-08002B2CF9AE}" pid="19" name="_ReviewingToolsShownOnce">
    <vt:lpwstr/>
  </property>
</Properties>
</file>